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060" activeTab="0"/>
  </bookViews>
  <sheets>
    <sheet name="登録データ個人種目男子" sheetId="1" r:id="rId1"/>
    <sheet name="個票デジタル男子" sheetId="2" r:id="rId2"/>
    <sheet name="一覧表デジタル男子" sheetId="3" r:id="rId3"/>
    <sheet name="登録データ個人種目女子" sheetId="4" r:id="rId4"/>
    <sheet name="一覧表デジタル女子" sheetId="5" r:id="rId5"/>
    <sheet name="個票デジタル女子" sheetId="6" r:id="rId6"/>
    <sheet name="リレーデジタル男女" sheetId="7" r:id="rId7"/>
    <sheet name="登録データリレー種目男女" sheetId="8" r:id="rId8"/>
  </sheets>
  <definedNames>
    <definedName name="_xlnm.Print_Area" localSheetId="6">'リレーデジタル男女'!$A$1:$Q$25</definedName>
    <definedName name="_xlnm.Print_Area" localSheetId="4">'一覧表デジタル女子'!$A$1:$N$46</definedName>
    <definedName name="_xlnm.Print_Area" localSheetId="2">'一覧表デジタル男子'!$A$1:$N$46</definedName>
    <definedName name="_xlnm.Print_Area" localSheetId="5">'個票デジタル女子'!$A$1:$S$33</definedName>
    <definedName name="_xlnm.Print_Area" localSheetId="1">'個票デジタル男子'!$A$1:$S$33</definedName>
  </definedNames>
  <calcPr fullCalcOnLoad="1"/>
</workbook>
</file>

<file path=xl/sharedStrings.xml><?xml version="1.0" encoding="utf-8"?>
<sst xmlns="http://schemas.openxmlformats.org/spreadsheetml/2006/main" count="433" uniqueCount="85">
  <si>
    <t>登録番号</t>
  </si>
  <si>
    <t>村山</t>
  </si>
  <si>
    <t>最北</t>
  </si>
  <si>
    <t>置賜</t>
  </si>
  <si>
    <t>場所</t>
  </si>
  <si>
    <t>田川</t>
  </si>
  <si>
    <t>飽海</t>
  </si>
  <si>
    <t>学校名</t>
  </si>
  <si>
    <t>学校名</t>
  </si>
  <si>
    <t>学年</t>
  </si>
  <si>
    <t>備考</t>
  </si>
  <si>
    <t>氏名</t>
  </si>
  <si>
    <t>※春の高校総体の最高記録欄は、前年４月からの公認記録が有効</t>
  </si>
  <si>
    <t>※秋の新人大会の最高記録欄は、今年４月からの公認記録が有効</t>
  </si>
  <si>
    <t xml:space="preserve"> 年月日</t>
  </si>
  <si>
    <t xml:space="preserve"> 場所</t>
  </si>
  <si>
    <t>山形県高体連陸上競技専門部</t>
  </si>
  <si>
    <t>※太枠内のみ記入</t>
  </si>
  <si>
    <t>登録番号</t>
  </si>
  <si>
    <t>場所</t>
  </si>
  <si>
    <t>性別</t>
  </si>
  <si>
    <t>女</t>
  </si>
  <si>
    <t>山形桜子</t>
  </si>
  <si>
    <t>種目（種目が判別できればよい）</t>
  </si>
  <si>
    <t>4×100mR</t>
  </si>
  <si>
    <t>4×400mR</t>
  </si>
  <si>
    <t>学校番号</t>
  </si>
  <si>
    <t>引率教員名</t>
  </si>
  <si>
    <t>男　子　・　女　子　（○で囲む）</t>
  </si>
  <si>
    <t>学校名</t>
  </si>
  <si>
    <t>高等学校</t>
  </si>
  <si>
    <t>監督名</t>
  </si>
  <si>
    <t>(※1名、男女監督を兼ねる場合はその旨記入すること)</t>
  </si>
  <si>
    <t>生年月日</t>
  </si>
  <si>
    <t>氏　　　名</t>
  </si>
  <si>
    <t>申込人数（監督含む）</t>
  </si>
  <si>
    <t>名</t>
  </si>
  <si>
    <t>記載責任者氏名</t>
  </si>
  <si>
    <t>鈴木広偉</t>
  </si>
  <si>
    <t>印</t>
  </si>
  <si>
    <t>出 場 認 知 書</t>
  </si>
  <si>
    <t>　　　　　上記生徒は本校生徒であって健康であるので出場することを認める。</t>
  </si>
  <si>
    <t>校　長</t>
  </si>
  <si>
    <t>No.</t>
  </si>
  <si>
    <t>№</t>
  </si>
  <si>
    <t>フリガナ</t>
  </si>
  <si>
    <r>
      <t>出 場 種 目　　</t>
    </r>
    <r>
      <rPr>
        <sz val="9"/>
        <rFont val="ＭＳ 明朝"/>
        <family val="1"/>
      </rPr>
      <t>リレーは○で囲むこと</t>
    </r>
  </si>
  <si>
    <t>400R/1600R</t>
  </si>
  <si>
    <t>男</t>
  </si>
  <si>
    <t>種目</t>
  </si>
  <si>
    <t>個 人 申 込 書</t>
  </si>
  <si>
    <r>
      <t>　最高記録　</t>
    </r>
    <r>
      <rPr>
        <sz val="11"/>
        <rFont val="ＭＳ Ｐゴシック"/>
        <family val="3"/>
      </rPr>
      <t>※欄外参照</t>
    </r>
  </si>
  <si>
    <t>　(登録されている略称学校名)</t>
  </si>
  <si>
    <t>※太枠内のみ記入</t>
  </si>
  <si>
    <t>山形県高体連陸上競技専門部</t>
  </si>
  <si>
    <t>リレー申込書</t>
  </si>
  <si>
    <t>４×１００ｍＲ</t>
  </si>
  <si>
    <t>登録番号</t>
  </si>
  <si>
    <t>氏　名</t>
  </si>
  <si>
    <t>学年</t>
  </si>
  <si>
    <r>
      <t>地区予選記録</t>
    </r>
    <r>
      <rPr>
        <sz val="9"/>
        <rFont val="ＭＳ Ｐゴシック"/>
        <family val="3"/>
      </rPr>
      <t>（地区予選では空欄）</t>
    </r>
  </si>
  <si>
    <t>年月日</t>
  </si>
  <si>
    <t>備考</t>
  </si>
  <si>
    <t>※太枠内のみ記入</t>
  </si>
  <si>
    <t>山形県高体連陸上競技専門部</t>
  </si>
  <si>
    <t>４×４００ｍＲ</t>
  </si>
  <si>
    <t xml:space="preserve"> 風速</t>
  </si>
  <si>
    <t>山形桜男</t>
  </si>
  <si>
    <t>山形南西商工</t>
  </si>
  <si>
    <t>※太枠内のみ記入</t>
  </si>
  <si>
    <t>山形県高体連陸上競技専門部</t>
  </si>
  <si>
    <t xml:space="preserve"> 風速</t>
  </si>
  <si>
    <t>女</t>
  </si>
  <si>
    <t>女</t>
  </si>
  <si>
    <t>山形南西商工</t>
  </si>
  <si>
    <t>山形南西女子</t>
  </si>
  <si>
    <t>山形桜朗</t>
  </si>
  <si>
    <t>年月日</t>
  </si>
  <si>
    <t>4×400mR</t>
  </si>
  <si>
    <t>山形桜美</t>
  </si>
  <si>
    <t>ﾔﾏｶﾞﾀｻｸﾗｵ</t>
  </si>
  <si>
    <t>ﾌﾘｶﾞﾅ（半角全角どちらでも良い）</t>
  </si>
  <si>
    <t>ﾔﾏｶﾞﾀｻｸﾗｺ</t>
  </si>
  <si>
    <t>１　陸上競技参加申込一覧表</t>
  </si>
  <si>
    <t>（　　　　　）地区大会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</si>
</sst>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409]ggge&quot;年&quot;mm&quot;月&quot;dd&quot;日&quot;"/>
    <numFmt numFmtId="178" formatCode="\(General\);\(\-General\)"/>
    <numFmt numFmtId="179" formatCode="[$-411]ggge&quot;年&quot;m&quot;月&quot;d&quot;日&quot;;@"/>
  </numFmts>
  <fonts count="31">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2"/>
      <name val="Osaka"/>
      <family val="3"/>
    </font>
    <font>
      <u val="single"/>
      <sz val="12"/>
      <color indexed="12"/>
      <name val="Arial"/>
      <family val="2"/>
    </font>
    <font>
      <u val="single"/>
      <sz val="12"/>
      <color indexed="36"/>
      <name val="Arial"/>
      <family val="2"/>
    </font>
    <font>
      <sz val="12"/>
      <name val="ＭＳ Ｐゴシック"/>
      <family val="3"/>
    </font>
    <font>
      <sz val="10"/>
      <name val="Osaka"/>
      <family val="3"/>
    </font>
    <font>
      <sz val="9"/>
      <name val="ＭＳ Ｐゴシック"/>
      <family val="3"/>
    </font>
    <font>
      <sz val="10"/>
      <name val="ＭＳ Ｐゴシック"/>
      <family val="3"/>
    </font>
    <font>
      <sz val="12"/>
      <name val="ＭＳ Ｐ明朝"/>
      <family val="1"/>
    </font>
    <font>
      <sz val="14"/>
      <name val="ＭＳ Ｐ明朝"/>
      <family val="1"/>
    </font>
    <font>
      <sz val="11"/>
      <name val="ＭＳ Ｐ明朝"/>
      <family val="1"/>
    </font>
    <font>
      <sz val="10"/>
      <name val="ＭＳ Ｐ明朝"/>
      <family val="1"/>
    </font>
    <font>
      <sz val="11"/>
      <name val="ＭＳ Ｐゴシック"/>
      <family val="3"/>
    </font>
    <font>
      <sz val="36"/>
      <name val="ＭＳ Ｐゴシック"/>
      <family val="3"/>
    </font>
    <font>
      <sz val="18"/>
      <name val="ＭＳ Ｐゴシック"/>
      <family val="3"/>
    </font>
    <font>
      <sz val="16"/>
      <name val="ＭＳ Ｐゴシック"/>
      <family val="3"/>
    </font>
    <font>
      <sz val="10"/>
      <name val="ＭＳ ゴシック"/>
      <family val="3"/>
    </font>
    <font>
      <sz val="20"/>
      <name val="ＭＳ 明朝"/>
      <family val="1"/>
    </font>
    <font>
      <sz val="11"/>
      <name val="ＭＳ 明朝"/>
      <family val="1"/>
    </font>
    <font>
      <sz val="14"/>
      <name val="ＭＳ 明朝"/>
      <family val="1"/>
    </font>
    <font>
      <sz val="11"/>
      <name val="ＭＳ ゴシック"/>
      <family val="3"/>
    </font>
    <font>
      <sz val="10"/>
      <name val="ＭＳ 明朝"/>
      <family val="1"/>
    </font>
    <font>
      <sz val="9"/>
      <name val="ＭＳ 明朝"/>
      <family val="1"/>
    </font>
    <font>
      <sz val="8"/>
      <name val="ＭＳ 明朝"/>
      <family val="1"/>
    </font>
    <font>
      <sz val="16"/>
      <name val="ＭＳ Ｐ明朝"/>
      <family val="1"/>
    </font>
    <font>
      <sz val="28"/>
      <name val="ＭＳ Ｐゴシック"/>
      <family val="3"/>
    </font>
  </fonts>
  <fills count="3">
    <fill>
      <patternFill/>
    </fill>
    <fill>
      <patternFill patternType="gray125"/>
    </fill>
    <fill>
      <patternFill patternType="solid">
        <fgColor indexed="13"/>
        <bgColor indexed="64"/>
      </patternFill>
    </fill>
  </fills>
  <borders count="90">
    <border>
      <left/>
      <right/>
      <top/>
      <bottom/>
      <diagonal/>
    </border>
    <border>
      <left style="hair"/>
      <right>
        <color indexed="63"/>
      </right>
      <top style="hair"/>
      <bottom>
        <color indexed="63"/>
      </bottom>
    </border>
    <border>
      <left style="hair"/>
      <right style="hair"/>
      <top style="hair"/>
      <bottom>
        <color indexed="63"/>
      </bottom>
    </border>
    <border>
      <left style="hair"/>
      <right>
        <color indexed="63"/>
      </right>
      <top>
        <color indexed="63"/>
      </top>
      <bottom style="thick"/>
    </border>
    <border>
      <left style="hair"/>
      <right style="hair"/>
      <top>
        <color indexed="63"/>
      </top>
      <bottom style="thick"/>
    </border>
    <border>
      <left style="hair"/>
      <right style="thick"/>
      <top style="hair"/>
      <bottom style="hair"/>
    </border>
    <border>
      <left>
        <color indexed="63"/>
      </left>
      <right>
        <color indexed="63"/>
      </right>
      <top>
        <color indexed="63"/>
      </top>
      <bottom style="hair"/>
    </border>
    <border>
      <left>
        <color indexed="63"/>
      </left>
      <right style="thick"/>
      <top>
        <color indexed="63"/>
      </top>
      <bottom>
        <color indexed="63"/>
      </bottom>
    </border>
    <border>
      <left style="hair"/>
      <right style="hair"/>
      <top style="hair"/>
      <bottom style="thick"/>
    </border>
    <border>
      <left style="hair"/>
      <right>
        <color indexed="63"/>
      </right>
      <top>
        <color indexed="63"/>
      </top>
      <bottom style="hair"/>
    </border>
    <border>
      <left>
        <color indexed="63"/>
      </left>
      <right style="hair"/>
      <top style="hair"/>
      <bottom>
        <color indexed="63"/>
      </bottom>
    </border>
    <border>
      <left style="hair"/>
      <right style="hair"/>
      <top style="hair"/>
      <bottom style="hair"/>
    </border>
    <border>
      <left>
        <color indexed="63"/>
      </left>
      <right style="hair"/>
      <top>
        <color indexed="63"/>
      </top>
      <bottom style="thick"/>
    </border>
    <border>
      <left style="hair">
        <color indexed="8"/>
      </left>
      <right style="hair">
        <color indexed="8"/>
      </right>
      <top style="hair"/>
      <bottom style="hair">
        <color indexed="8"/>
      </bottom>
    </border>
    <border>
      <left>
        <color indexed="24"/>
      </left>
      <right>
        <color indexed="24"/>
      </right>
      <top>
        <color indexed="24"/>
      </top>
      <bottom style="medium"/>
    </border>
    <border>
      <left>
        <color indexed="63"/>
      </left>
      <right>
        <color indexed="63"/>
      </right>
      <top style="thin"/>
      <bottom style="hair"/>
    </border>
    <border>
      <left>
        <color indexed="63"/>
      </left>
      <right style="thin"/>
      <top style="thin"/>
      <bottom style="thin"/>
    </border>
    <border>
      <left style="thin"/>
      <right style="hair"/>
      <top style="thin"/>
      <bottom style="thin"/>
    </border>
    <border>
      <left>
        <color indexed="63"/>
      </left>
      <right>
        <color indexed="63"/>
      </right>
      <top>
        <color indexed="63"/>
      </top>
      <bottom style="thin"/>
    </border>
    <border>
      <left>
        <color indexed="63"/>
      </left>
      <right style="thin"/>
      <top style="thin"/>
      <bottom style="hair"/>
    </border>
    <border>
      <left style="hair"/>
      <right style="hair"/>
      <top>
        <color indexed="63"/>
      </top>
      <bottom style="thin"/>
    </border>
    <border>
      <left style="hair"/>
      <right style="hair"/>
      <top>
        <color indexed="63"/>
      </top>
      <bottom style="hair"/>
    </border>
    <border>
      <left>
        <color indexed="63"/>
      </left>
      <right>
        <color indexed="63"/>
      </right>
      <top style="thin"/>
      <bottom style="thin"/>
    </border>
    <border>
      <left style="thick"/>
      <right>
        <color indexed="63"/>
      </right>
      <top style="hair"/>
      <bottom style="hair"/>
    </border>
    <border>
      <left>
        <color indexed="63"/>
      </left>
      <right>
        <color indexed="63"/>
      </right>
      <top style="hair"/>
      <bottom style="hair"/>
    </border>
    <border>
      <left>
        <color indexed="63"/>
      </left>
      <right style="hair"/>
      <top style="hair"/>
      <bottom style="hair"/>
    </border>
    <border>
      <left style="thick"/>
      <right>
        <color indexed="63"/>
      </right>
      <top>
        <color indexed="63"/>
      </top>
      <bottom>
        <color indexed="63"/>
      </bottom>
    </border>
    <border>
      <left>
        <color indexed="63"/>
      </left>
      <right style="hair"/>
      <top>
        <color indexed="63"/>
      </top>
      <bottom>
        <color indexed="63"/>
      </bottom>
    </border>
    <border>
      <left>
        <color indexed="63"/>
      </left>
      <right style="hair"/>
      <top style="hair"/>
      <bottom style="thick"/>
    </border>
    <border>
      <left>
        <color indexed="63"/>
      </left>
      <right style="hair">
        <color indexed="8"/>
      </right>
      <top style="hair"/>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thick"/>
    </border>
    <border>
      <left style="hair">
        <color indexed="8"/>
      </left>
      <right style="hair">
        <color indexed="8"/>
      </right>
      <top>
        <color indexed="63"/>
      </top>
      <bottom style="thick"/>
    </border>
    <border>
      <left style="hair"/>
      <right style="thick"/>
      <top style="thick"/>
      <bottom style="hair"/>
    </border>
    <border>
      <left style="thick"/>
      <right style="hair"/>
      <top style="hair"/>
      <bottom style="hair"/>
    </border>
    <border>
      <left style="thick"/>
      <right style="hair"/>
      <top style="hair"/>
      <bottom style="thick"/>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style="hair"/>
    </border>
    <border>
      <left>
        <color indexed="63"/>
      </left>
      <right>
        <color indexed="63"/>
      </right>
      <top>
        <color indexed="63"/>
      </top>
      <bottom style="thick"/>
    </border>
    <border>
      <left style="hair"/>
      <right>
        <color indexed="63"/>
      </right>
      <top style="hair"/>
      <bottom style="thick"/>
    </border>
    <border>
      <left>
        <color indexed="63"/>
      </left>
      <right>
        <color indexed="63"/>
      </right>
      <top style="hair"/>
      <bottom style="thick"/>
    </border>
    <border>
      <left>
        <color indexed="63"/>
      </left>
      <right style="thick"/>
      <top style="hair"/>
      <bottom style="thick"/>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style="thick"/>
      <bottom style="hair"/>
    </border>
    <border>
      <left>
        <color indexed="63"/>
      </left>
      <right style="hair"/>
      <top style="thick"/>
      <bottom style="hair"/>
    </border>
    <border>
      <left style="thick"/>
      <right>
        <color indexed="63"/>
      </right>
      <top style="hair"/>
      <bottom>
        <color indexed="63"/>
      </bottom>
    </border>
    <border>
      <left style="hair"/>
      <right style="thick"/>
      <top style="hair"/>
      <bottom>
        <color indexed="63"/>
      </bottom>
    </border>
    <border>
      <left style="hair"/>
      <right style="thick"/>
      <top>
        <color indexed="63"/>
      </top>
      <bottom style="hair"/>
    </border>
    <border>
      <left style="hair"/>
      <right style="hair"/>
      <top style="thick"/>
      <bottom>
        <color indexed="63"/>
      </bottom>
    </border>
    <border>
      <left style="hair"/>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hair"/>
    </border>
    <border>
      <left style="thick"/>
      <right>
        <color indexed="63"/>
      </right>
      <top>
        <color indexed="63"/>
      </top>
      <bottom style="hair"/>
    </border>
    <border>
      <left>
        <color indexed="63"/>
      </left>
      <right style="hair"/>
      <top>
        <color indexed="63"/>
      </top>
      <bottom style="hair"/>
    </border>
    <border>
      <left style="thick"/>
      <right>
        <color indexed="63"/>
      </right>
      <top style="hair"/>
      <bottom style="thick"/>
    </border>
    <border>
      <left style="thin"/>
      <right>
        <color indexed="63"/>
      </right>
      <top style="thin"/>
      <bottom style="hair"/>
    </border>
    <border>
      <left style="thin"/>
      <right>
        <color indexed="63"/>
      </right>
      <top style="hair"/>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style="hair"/>
    </border>
    <border>
      <left style="hair"/>
      <right style="thin"/>
      <top>
        <color indexed="63"/>
      </top>
      <bottom style="hair"/>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hair"/>
      <bottom style="hair"/>
    </border>
    <border>
      <left>
        <color indexed="63"/>
      </left>
      <right style="hair"/>
      <top style="thin"/>
      <bottom style="thin"/>
    </border>
    <border>
      <left style="hair"/>
      <right>
        <color indexed="63"/>
      </right>
      <top style="thin"/>
      <bottom style="thin"/>
    </border>
    <border>
      <left style="thin"/>
      <right style="hair"/>
      <top style="hair"/>
      <bottom style="hair"/>
    </border>
    <border>
      <left style="thin"/>
      <right style="hair"/>
      <top style="hair"/>
      <bottom style="thin"/>
    </border>
    <border>
      <left style="hair"/>
      <right>
        <color indexed="63"/>
      </right>
      <top style="hair"/>
      <bottom style="hair"/>
    </border>
    <border>
      <left style="hair"/>
      <right>
        <color indexed="63"/>
      </right>
      <top style="thick"/>
      <bottom style="hair"/>
    </border>
    <border>
      <left>
        <color indexed="63"/>
      </left>
      <right style="hair">
        <color indexed="8"/>
      </right>
      <top>
        <color indexed="63"/>
      </top>
      <bottom>
        <color indexed="63"/>
      </bottom>
    </border>
    <border>
      <left style="hair"/>
      <right style="hair"/>
      <top style="thick"/>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7" fillId="0" borderId="0" applyFont="0" applyFill="0" applyBorder="0" applyAlignment="0" applyProtection="0"/>
    <xf numFmtId="0" fontId="7"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0" fontId="21" fillId="0" borderId="0">
      <alignment/>
      <protection/>
    </xf>
    <xf numFmtId="0" fontId="17" fillId="0" borderId="0">
      <alignment vertical="center"/>
      <protection/>
    </xf>
    <xf numFmtId="0" fontId="8" fillId="0" borderId="0" applyNumberFormat="0" applyFill="0" applyBorder="0" applyAlignment="0" applyProtection="0"/>
  </cellStyleXfs>
  <cellXfs count="221">
    <xf numFmtId="0" fontId="0" fillId="0" borderId="0" xfId="0" applyAlignment="1">
      <alignment/>
    </xf>
    <xf numFmtId="0" fontId="4" fillId="0" borderId="0" xfId="0" applyNumberFormat="1" applyFont="1" applyAlignment="1">
      <alignment/>
    </xf>
    <xf numFmtId="0" fontId="4" fillId="0" borderId="0" xfId="0" applyNumberFormat="1" applyFont="1" applyBorder="1" applyAlignment="1">
      <alignment/>
    </xf>
    <xf numFmtId="0" fontId="6" fillId="0" borderId="0" xfId="0" applyNumberFormat="1" applyFont="1" applyAlignment="1">
      <alignment/>
    </xf>
    <xf numFmtId="0" fontId="6" fillId="0" borderId="0" xfId="0" applyNumberFormat="1" applyFont="1" applyBorder="1" applyAlignment="1">
      <alignment/>
    </xf>
    <xf numFmtId="0" fontId="6" fillId="0" borderId="0" xfId="0" applyNumberFormat="1" applyFont="1" applyBorder="1" applyAlignment="1">
      <alignment/>
    </xf>
    <xf numFmtId="0" fontId="10" fillId="0" borderId="0" xfId="0" applyNumberFormat="1" applyFont="1" applyAlignment="1">
      <alignment horizontal="right"/>
    </xf>
    <xf numFmtId="0" fontId="13" fillId="0" borderId="1" xfId="0" applyNumberFormat="1" applyFont="1" applyBorder="1" applyAlignment="1">
      <alignment/>
    </xf>
    <xf numFmtId="0" fontId="13" fillId="0" borderId="2" xfId="0" applyNumberFormat="1" applyFont="1" applyBorder="1" applyAlignment="1">
      <alignment/>
    </xf>
    <xf numFmtId="0" fontId="13" fillId="0" borderId="3" xfId="0" applyNumberFormat="1" applyFont="1" applyBorder="1" applyAlignment="1">
      <alignment/>
    </xf>
    <xf numFmtId="0" fontId="13" fillId="0" borderId="4" xfId="0" applyNumberFormat="1" applyFont="1" applyBorder="1" applyAlignment="1">
      <alignment/>
    </xf>
    <xf numFmtId="0" fontId="16" fillId="0" borderId="5" xfId="0" applyNumberFormat="1" applyFont="1" applyBorder="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5" fillId="0" borderId="8" xfId="0" applyFont="1" applyBorder="1" applyAlignment="1">
      <alignment horizontal="center" vertical="center"/>
    </xf>
    <xf numFmtId="0" fontId="11" fillId="0" borderId="0" xfId="0" applyNumberFormat="1" applyFont="1" applyBorder="1" applyAlignment="1">
      <alignment horizontal="left"/>
    </xf>
    <xf numFmtId="0" fontId="12" fillId="0" borderId="0" xfId="0" applyNumberFormat="1" applyFont="1" applyAlignment="1">
      <alignment horizontal="right"/>
    </xf>
    <xf numFmtId="0" fontId="11" fillId="0" borderId="0" xfId="0" applyNumberFormat="1" applyFont="1" applyAlignment="1">
      <alignment/>
    </xf>
    <xf numFmtId="0" fontId="12" fillId="0" borderId="9" xfId="0" applyFont="1" applyBorder="1" applyAlignment="1">
      <alignment vertical="center"/>
    </xf>
    <xf numFmtId="0" fontId="13" fillId="0" borderId="10" xfId="0" applyNumberFormat="1" applyFont="1" applyBorder="1" applyAlignment="1">
      <alignment/>
    </xf>
    <xf numFmtId="0" fontId="13" fillId="0" borderId="11" xfId="0" applyNumberFormat="1" applyFont="1" applyBorder="1" applyAlignment="1">
      <alignment horizontal="center" vertical="center"/>
    </xf>
    <xf numFmtId="0" fontId="13" fillId="0" borderId="12" xfId="0" applyNumberFormat="1" applyFont="1" applyBorder="1" applyAlignment="1">
      <alignment/>
    </xf>
    <xf numFmtId="0" fontId="9" fillId="0" borderId="0" xfId="0" applyFont="1" applyAlignment="1">
      <alignment/>
    </xf>
    <xf numFmtId="0" fontId="13" fillId="0" borderId="6" xfId="0" applyNumberFormat="1" applyFont="1" applyBorder="1" applyAlignment="1">
      <alignment horizontal="center" vertical="center"/>
    </xf>
    <xf numFmtId="0" fontId="9" fillId="2" borderId="0" xfId="0" applyFont="1" applyFill="1" applyAlignment="1">
      <alignment/>
    </xf>
    <xf numFmtId="0" fontId="0" fillId="2" borderId="0" xfId="0" applyFill="1" applyAlignment="1">
      <alignment/>
    </xf>
    <xf numFmtId="0" fontId="9" fillId="0" borderId="0" xfId="0" applyFont="1" applyFill="1" applyAlignment="1">
      <alignment/>
    </xf>
    <xf numFmtId="0" fontId="0" fillId="0" borderId="0" xfId="0" applyFill="1" applyAlignment="1">
      <alignment/>
    </xf>
    <xf numFmtId="0" fontId="10" fillId="0" borderId="0" xfId="0" applyNumberFormat="1" applyFont="1" applyAlignment="1">
      <alignment/>
    </xf>
    <xf numFmtId="0" fontId="13" fillId="0" borderId="13" xfId="0" applyNumberFormat="1" applyFont="1" applyBorder="1" applyAlignment="1">
      <alignment horizontal="center" vertical="center"/>
    </xf>
    <xf numFmtId="0" fontId="0" fillId="0" borderId="14" xfId="0" applyBorder="1" applyAlignment="1">
      <alignment/>
    </xf>
    <xf numFmtId="0" fontId="9" fillId="0" borderId="14" xfId="0" applyFont="1" applyFill="1" applyBorder="1" applyAlignment="1">
      <alignment/>
    </xf>
    <xf numFmtId="0" fontId="4" fillId="0" borderId="15" xfId="22" applyFont="1" applyBorder="1" applyAlignment="1">
      <alignment horizontal="center" vertical="center"/>
      <protection/>
    </xf>
    <xf numFmtId="0" fontId="24" fillId="0" borderId="16" xfId="22" applyFont="1" applyBorder="1" applyAlignment="1">
      <alignment horizontal="center" vertical="center"/>
      <protection/>
    </xf>
    <xf numFmtId="0" fontId="23" fillId="0" borderId="0" xfId="22" applyFont="1">
      <alignment vertical="center"/>
      <protection/>
    </xf>
    <xf numFmtId="0" fontId="23" fillId="0" borderId="0" xfId="22" applyFont="1" applyAlignment="1">
      <alignment horizontal="center" vertical="center"/>
      <protection/>
    </xf>
    <xf numFmtId="0" fontId="4" fillId="0" borderId="0" xfId="22" applyFont="1" applyBorder="1" applyAlignment="1">
      <alignment horizontal="center" vertical="center"/>
      <protection/>
    </xf>
    <xf numFmtId="0" fontId="23" fillId="0" borderId="17" xfId="22" applyFont="1" applyBorder="1" applyAlignment="1">
      <alignment horizontal="center" vertical="center"/>
      <protection/>
    </xf>
    <xf numFmtId="0" fontId="4" fillId="0" borderId="0" xfId="22" applyFont="1" applyAlignment="1">
      <alignment vertical="center"/>
      <protection/>
    </xf>
    <xf numFmtId="0" fontId="4" fillId="0" borderId="0" xfId="22" applyFont="1" applyAlignment="1">
      <alignment horizontal="left" vertical="center"/>
      <protection/>
    </xf>
    <xf numFmtId="49" fontId="21" fillId="0" borderId="18" xfId="22" applyNumberFormat="1" applyFont="1" applyBorder="1" applyAlignment="1">
      <alignment horizontal="left" vertical="center"/>
      <protection/>
    </xf>
    <xf numFmtId="0" fontId="23" fillId="0" borderId="0" xfId="22" applyFont="1" applyBorder="1" applyAlignment="1">
      <alignment horizontal="left" vertical="center"/>
      <protection/>
    </xf>
    <xf numFmtId="0" fontId="4" fillId="0" borderId="15" xfId="22" applyFont="1" applyBorder="1" applyAlignment="1">
      <alignment vertical="center"/>
      <protection/>
    </xf>
    <xf numFmtId="0" fontId="23" fillId="0" borderId="15" xfId="22" applyFont="1" applyBorder="1" applyAlignment="1">
      <alignment vertical="center"/>
      <protection/>
    </xf>
    <xf numFmtId="0" fontId="23" fillId="0" borderId="19" xfId="22" applyFont="1" applyBorder="1" applyAlignment="1">
      <alignment vertical="center"/>
      <protection/>
    </xf>
    <xf numFmtId="0" fontId="26" fillId="0" borderId="11" xfId="22" applyFont="1" applyBorder="1" applyAlignment="1">
      <alignment horizontal="center" vertical="center"/>
      <protection/>
    </xf>
    <xf numFmtId="0" fontId="26" fillId="0" borderId="20" xfId="22" applyFont="1" applyBorder="1" applyAlignment="1">
      <alignment horizontal="center" vertical="center"/>
      <protection/>
    </xf>
    <xf numFmtId="0" fontId="28" fillId="0" borderId="21" xfId="22" applyFont="1" applyBorder="1" applyAlignment="1">
      <alignment horizontal="center" vertical="center"/>
      <protection/>
    </xf>
    <xf numFmtId="0" fontId="23" fillId="0" borderId="11" xfId="21" applyFont="1" applyBorder="1" applyAlignment="1">
      <alignment horizontal="center" vertical="center" shrinkToFit="1"/>
      <protection/>
    </xf>
    <xf numFmtId="0" fontId="28" fillId="0" borderId="11" xfId="22" applyFont="1" applyBorder="1" applyAlignment="1">
      <alignment horizontal="center" vertical="center"/>
      <protection/>
    </xf>
    <xf numFmtId="0" fontId="23" fillId="0" borderId="11" xfId="21" applyFont="1" applyBorder="1" applyAlignment="1">
      <alignment horizontal="center" vertical="center"/>
      <protection/>
    </xf>
    <xf numFmtId="0" fontId="26" fillId="0" borderId="22" xfId="22" applyFont="1" applyBorder="1" applyAlignment="1">
      <alignment vertical="center"/>
      <protection/>
    </xf>
    <xf numFmtId="0" fontId="26" fillId="0" borderId="16" xfId="22" applyFont="1" applyBorder="1" applyAlignment="1">
      <alignment vertical="center"/>
      <protection/>
    </xf>
    <xf numFmtId="0" fontId="26" fillId="0" borderId="0" xfId="22" applyFont="1" applyBorder="1" applyAlignment="1">
      <alignment vertical="center"/>
      <protection/>
    </xf>
    <xf numFmtId="0" fontId="15" fillId="0" borderId="23" xfId="0" applyNumberFormat="1" applyFont="1" applyBorder="1" applyAlignment="1">
      <alignment horizontal="lef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6" xfId="0" applyNumberFormat="1" applyFont="1" applyBorder="1" applyAlignment="1">
      <alignment vertical="center"/>
    </xf>
    <xf numFmtId="0" fontId="17" fillId="0" borderId="27" xfId="0" applyNumberFormat="1" applyFont="1" applyBorder="1" applyAlignment="1">
      <alignment horizontal="center" vertical="center"/>
    </xf>
    <xf numFmtId="14" fontId="17" fillId="0" borderId="25"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34"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0" xfId="0" applyNumberFormat="1" applyFont="1" applyBorder="1" applyAlignment="1">
      <alignment horizontal="left" vertical="center"/>
    </xf>
    <xf numFmtId="0" fontId="9" fillId="2" borderId="0" xfId="0" applyNumberFormat="1" applyFont="1" applyFill="1" applyAlignment="1">
      <alignment/>
    </xf>
    <xf numFmtId="0" fontId="20" fillId="0" borderId="5" xfId="0" applyNumberFormat="1" applyFont="1" applyBorder="1" applyAlignment="1">
      <alignment horizontal="center" vertical="center"/>
    </xf>
    <xf numFmtId="0" fontId="20" fillId="0" borderId="5" xfId="0" applyFont="1" applyBorder="1" applyAlignment="1">
      <alignment horizontal="center" vertical="center"/>
    </xf>
    <xf numFmtId="14" fontId="17" fillId="0" borderId="11" xfId="0" applyNumberFormat="1" applyFont="1" applyBorder="1" applyAlignment="1">
      <alignment horizontal="center" vertical="center"/>
    </xf>
    <xf numFmtId="14" fontId="9" fillId="2" borderId="0" xfId="0" applyNumberFormat="1" applyFont="1" applyFill="1" applyAlignment="1">
      <alignment/>
    </xf>
    <xf numFmtId="0" fontId="26" fillId="0" borderId="36" xfId="22" applyFont="1" applyBorder="1" applyAlignment="1">
      <alignment vertical="center"/>
      <protection/>
    </xf>
    <xf numFmtId="0" fontId="26" fillId="0" borderId="18" xfId="22" applyFont="1" applyBorder="1" applyAlignment="1">
      <alignment vertical="center"/>
      <protection/>
    </xf>
    <xf numFmtId="0" fontId="23" fillId="0" borderId="18" xfId="22" applyFont="1" applyBorder="1" applyAlignment="1">
      <alignment horizontal="center" vertical="center"/>
      <protection/>
    </xf>
    <xf numFmtId="0" fontId="26" fillId="0" borderId="37" xfId="22" applyFont="1" applyBorder="1" applyAlignment="1">
      <alignment vertical="center"/>
      <protection/>
    </xf>
    <xf numFmtId="179" fontId="26" fillId="0" borderId="38" xfId="22" applyNumberFormat="1" applyFont="1" applyBorder="1" applyAlignment="1">
      <alignment horizontal="left" vertical="center"/>
      <protection/>
    </xf>
    <xf numFmtId="179" fontId="26" fillId="0" borderId="0" xfId="22" applyNumberFormat="1" applyFont="1" applyBorder="1" applyAlignment="1">
      <alignment horizontal="left" vertical="center"/>
      <protection/>
    </xf>
    <xf numFmtId="179" fontId="26" fillId="0" borderId="39" xfId="22" applyNumberFormat="1" applyFont="1" applyBorder="1" applyAlignment="1">
      <alignment horizontal="left" vertical="center"/>
      <protection/>
    </xf>
    <xf numFmtId="0" fontId="22" fillId="0" borderId="0" xfId="22" applyFont="1" applyAlignment="1">
      <alignment horizontal="center" vertical="center"/>
      <protection/>
    </xf>
    <xf numFmtId="0" fontId="29" fillId="0" borderId="12" xfId="0" applyNumberFormat="1" applyFont="1" applyBorder="1" applyAlignment="1">
      <alignment horizontal="center" vertical="center"/>
    </xf>
    <xf numFmtId="0" fontId="15" fillId="0" borderId="40" xfId="0" applyNumberFormat="1" applyFont="1" applyBorder="1" applyAlignment="1">
      <alignment horizontal="center" vertical="center"/>
    </xf>
    <xf numFmtId="0" fontId="29" fillId="0" borderId="41" xfId="0" applyNumberFormat="1" applyFont="1" applyBorder="1" applyAlignment="1">
      <alignment horizontal="center" vertical="center"/>
    </xf>
    <xf numFmtId="0" fontId="22" fillId="0" borderId="0" xfId="22" applyFont="1" applyAlignment="1">
      <alignment horizontal="left" vertical="center"/>
      <protection/>
    </xf>
    <xf numFmtId="0" fontId="22" fillId="0" borderId="0" xfId="22" applyFont="1" applyAlignment="1">
      <alignment horizontal="right" vertical="center"/>
      <protection/>
    </xf>
    <xf numFmtId="0" fontId="0" fillId="0" borderId="14" xfId="0" applyFill="1" applyBorder="1" applyAlignment="1">
      <alignment/>
    </xf>
    <xf numFmtId="0" fontId="9" fillId="0" borderId="0" xfId="0" applyFont="1" applyBorder="1" applyAlignment="1">
      <alignment/>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8" fillId="0" borderId="1"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45"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8" fillId="0" borderId="3"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29" fillId="0" borderId="46"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27" xfId="0" applyNumberFormat="1" applyFont="1" applyBorder="1" applyAlignment="1">
      <alignment horizontal="center" vertical="center"/>
    </xf>
    <xf numFmtId="0" fontId="15" fillId="0" borderId="47" xfId="0" applyNumberFormat="1" applyFont="1" applyBorder="1" applyAlignment="1">
      <alignment horizontal="center" vertical="center"/>
    </xf>
    <xf numFmtId="0" fontId="15" fillId="0" borderId="48" xfId="0" applyNumberFormat="1" applyFont="1" applyBorder="1" applyAlignment="1">
      <alignment horizontal="center" vertical="center"/>
    </xf>
    <xf numFmtId="0" fontId="19" fillId="0" borderId="49" xfId="0" applyNumberFormat="1" applyFont="1" applyBorder="1" applyAlignment="1">
      <alignment horizontal="center" vertical="center"/>
    </xf>
    <xf numFmtId="0" fontId="19" fillId="0" borderId="46"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6"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27" xfId="0" applyNumberFormat="1" applyFont="1" applyBorder="1" applyAlignment="1">
      <alignment horizontal="center" vertical="center"/>
    </xf>
    <xf numFmtId="0" fontId="15" fillId="0" borderId="45" xfId="0" applyFont="1" applyBorder="1" applyAlignment="1">
      <alignment horizontal="center" vertical="center"/>
    </xf>
    <xf numFmtId="0" fontId="15" fillId="0" borderId="9" xfId="0" applyFont="1" applyBorder="1" applyAlignment="1">
      <alignment horizontal="center" vertical="center"/>
    </xf>
    <xf numFmtId="0" fontId="19" fillId="0" borderId="50" xfId="0" applyNumberFormat="1" applyFont="1" applyBorder="1" applyAlignment="1">
      <alignment horizontal="center" vertical="center"/>
    </xf>
    <xf numFmtId="0" fontId="19" fillId="0" borderId="51" xfId="0" applyNumberFormat="1" applyFont="1" applyBorder="1" applyAlignment="1">
      <alignment horizontal="center" vertical="center"/>
    </xf>
    <xf numFmtId="0" fontId="19" fillId="0" borderId="45"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5" fillId="0" borderId="52"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30" fillId="0" borderId="53" xfId="0" applyNumberFormat="1" applyFont="1" applyBorder="1" applyAlignment="1">
      <alignment horizontal="center" vertical="center"/>
    </xf>
    <xf numFmtId="0" fontId="30" fillId="0" borderId="54" xfId="0" applyNumberFormat="1" applyFont="1" applyBorder="1" applyAlignment="1">
      <alignment horizontal="center" vertical="center"/>
    </xf>
    <xf numFmtId="0" fontId="30" fillId="0" borderId="55" xfId="0" applyNumberFormat="1" applyFont="1" applyBorder="1" applyAlignment="1">
      <alignment horizontal="center" vertical="center"/>
    </xf>
    <xf numFmtId="0" fontId="30" fillId="0" borderId="9" xfId="0" applyNumberFormat="1" applyFont="1" applyBorder="1" applyAlignment="1">
      <alignment horizontal="center" vertical="center"/>
    </xf>
    <xf numFmtId="0" fontId="30" fillId="0" borderId="6" xfId="0" applyNumberFormat="1" applyFont="1" applyBorder="1" applyAlignment="1">
      <alignment horizontal="center" vertical="center"/>
    </xf>
    <xf numFmtId="0" fontId="30" fillId="0" borderId="56" xfId="0" applyNumberFormat="1" applyFont="1" applyBorder="1" applyAlignment="1">
      <alignment horizontal="center" vertical="center"/>
    </xf>
    <xf numFmtId="0" fontId="19" fillId="0" borderId="57"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58" xfId="0" applyNumberFormat="1"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46" xfId="0" applyFont="1" applyBorder="1" applyAlignment="1">
      <alignment horizontal="center" vertical="center"/>
    </xf>
    <xf numFmtId="0" fontId="19" fillId="0" borderId="10" xfId="0" applyFont="1" applyBorder="1" applyAlignment="1">
      <alignment horizontal="center" vertical="center"/>
    </xf>
    <xf numFmtId="0" fontId="19" fillId="0" borderId="45" xfId="0" applyFont="1" applyBorder="1" applyAlignment="1">
      <alignment horizontal="center" vertical="center"/>
    </xf>
    <xf numFmtId="0" fontId="19" fillId="0" borderId="0" xfId="0" applyFont="1" applyBorder="1" applyAlignment="1">
      <alignment horizontal="center" vertical="center"/>
    </xf>
    <xf numFmtId="0" fontId="19" fillId="0" borderId="27"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xf>
    <xf numFmtId="0" fontId="19" fillId="0" borderId="58" xfId="0" applyFont="1" applyBorder="1" applyAlignment="1">
      <alignment horizontal="center" vertical="center"/>
    </xf>
    <xf numFmtId="0" fontId="15" fillId="0" borderId="23"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59" xfId="0" applyNumberFormat="1" applyFont="1" applyBorder="1" applyAlignment="1">
      <alignment horizontal="center" vertical="center"/>
    </xf>
    <xf numFmtId="0" fontId="15" fillId="0" borderId="43" xfId="0" applyNumberFormat="1" applyFont="1" applyBorder="1" applyAlignment="1">
      <alignment horizontal="center" vertical="center"/>
    </xf>
    <xf numFmtId="0" fontId="23" fillId="0" borderId="60" xfId="22" applyFont="1" applyBorder="1" applyAlignment="1">
      <alignment horizontal="center" vertical="center"/>
      <protection/>
    </xf>
    <xf numFmtId="0" fontId="23" fillId="0" borderId="15" xfId="22" applyFont="1" applyBorder="1" applyAlignment="1">
      <alignment horizontal="center" vertical="center"/>
      <protection/>
    </xf>
    <xf numFmtId="0" fontId="23" fillId="0" borderId="61" xfId="22" applyFont="1" applyBorder="1" applyAlignment="1">
      <alignment horizontal="center" vertical="center"/>
      <protection/>
    </xf>
    <xf numFmtId="0" fontId="23" fillId="0" borderId="24" xfId="22" applyFont="1" applyBorder="1" applyAlignment="1">
      <alignment horizontal="center" vertical="center"/>
      <protection/>
    </xf>
    <xf numFmtId="0" fontId="23" fillId="0" borderId="22" xfId="22" applyFont="1" applyBorder="1" applyAlignment="1">
      <alignment horizontal="center" vertical="center"/>
      <protection/>
    </xf>
    <xf numFmtId="0" fontId="26" fillId="0" borderId="22" xfId="22" applyFont="1" applyBorder="1" applyAlignment="1">
      <alignment horizontal="center" vertical="center"/>
      <protection/>
    </xf>
    <xf numFmtId="0" fontId="4" fillId="0" borderId="22" xfId="22" applyFont="1" applyBorder="1" applyAlignment="1">
      <alignment horizontal="center" vertical="center"/>
      <protection/>
    </xf>
    <xf numFmtId="0" fontId="26" fillId="0" borderId="1" xfId="22" applyFont="1" applyBorder="1" applyAlignment="1">
      <alignment horizontal="center" vertical="center"/>
      <protection/>
    </xf>
    <xf numFmtId="0" fontId="26" fillId="0" borderId="46" xfId="22" applyFont="1" applyBorder="1" applyAlignment="1">
      <alignment horizontal="center" vertical="center"/>
      <protection/>
    </xf>
    <xf numFmtId="0" fontId="26" fillId="0" borderId="10" xfId="22" applyFont="1" applyBorder="1" applyAlignment="1">
      <alignment horizontal="center" vertical="center"/>
      <protection/>
    </xf>
    <xf numFmtId="0" fontId="26" fillId="0" borderId="62" xfId="22" applyFont="1" applyBorder="1" applyAlignment="1">
      <alignment horizontal="center" vertical="center"/>
      <protection/>
    </xf>
    <xf numFmtId="0" fontId="26" fillId="0" borderId="18" xfId="22" applyFont="1" applyBorder="1" applyAlignment="1">
      <alignment horizontal="center" vertical="center"/>
      <protection/>
    </xf>
    <xf numFmtId="0" fontId="26" fillId="0" borderId="63" xfId="22" applyFont="1" applyBorder="1" applyAlignment="1">
      <alignment horizontal="center" vertical="center"/>
      <protection/>
    </xf>
    <xf numFmtId="0" fontId="26" fillId="0" borderId="64" xfId="22" applyFont="1" applyBorder="1" applyAlignment="1">
      <alignment horizontal="center" vertical="center"/>
      <protection/>
    </xf>
    <xf numFmtId="14" fontId="26" fillId="0" borderId="65" xfId="22" applyNumberFormat="1" applyFont="1" applyBorder="1" applyAlignment="1">
      <alignment horizontal="center" vertical="center"/>
      <protection/>
    </xf>
    <xf numFmtId="14" fontId="26" fillId="0" borderId="66" xfId="22" applyNumberFormat="1" applyFont="1" applyBorder="1" applyAlignment="1">
      <alignment horizontal="center" vertical="center"/>
      <protection/>
    </xf>
    <xf numFmtId="14" fontId="26" fillId="0" borderId="67" xfId="22" applyNumberFormat="1" applyFont="1" applyBorder="1" applyAlignment="1">
      <alignment horizontal="center" vertical="center"/>
      <protection/>
    </xf>
    <xf numFmtId="14" fontId="26" fillId="0" borderId="9" xfId="22" applyNumberFormat="1" applyFont="1" applyBorder="1" applyAlignment="1">
      <alignment horizontal="center" vertical="center"/>
      <protection/>
    </xf>
    <xf numFmtId="14" fontId="26" fillId="0" borderId="6" xfId="22" applyNumberFormat="1" applyFont="1" applyBorder="1" applyAlignment="1">
      <alignment horizontal="center" vertical="center"/>
      <protection/>
    </xf>
    <xf numFmtId="14" fontId="26" fillId="0" borderId="58" xfId="22" applyNumberFormat="1" applyFont="1" applyBorder="1" applyAlignment="1">
      <alignment horizontal="center" vertical="center"/>
      <protection/>
    </xf>
    <xf numFmtId="0" fontId="26" fillId="0" borderId="2" xfId="22" applyFont="1" applyBorder="1" applyAlignment="1">
      <alignment horizontal="center" vertical="center"/>
      <protection/>
    </xf>
    <xf numFmtId="0" fontId="26" fillId="0" borderId="21" xfId="22" applyFont="1" applyBorder="1" applyAlignment="1">
      <alignment horizontal="center" vertical="center"/>
      <protection/>
    </xf>
    <xf numFmtId="0" fontId="24" fillId="0" borderId="68" xfId="22" applyFont="1" applyBorder="1" applyAlignment="1">
      <alignment horizontal="center" vertical="center"/>
      <protection/>
    </xf>
    <xf numFmtId="0" fontId="23" fillId="0" borderId="66" xfId="22" applyFont="1" applyBorder="1" applyAlignment="1">
      <alignment horizontal="center" vertical="center"/>
      <protection/>
    </xf>
    <xf numFmtId="0" fontId="23" fillId="0" borderId="69" xfId="22" applyFont="1" applyBorder="1" applyAlignment="1">
      <alignment horizontal="center" vertical="center"/>
      <protection/>
    </xf>
    <xf numFmtId="0" fontId="26" fillId="0" borderId="38" xfId="22" applyFont="1" applyBorder="1" applyAlignment="1">
      <alignment horizontal="left" vertical="center"/>
      <protection/>
    </xf>
    <xf numFmtId="0" fontId="26" fillId="0" borderId="0" xfId="22" applyFont="1" applyBorder="1" applyAlignment="1">
      <alignment horizontal="left" vertical="center"/>
      <protection/>
    </xf>
    <xf numFmtId="0" fontId="26" fillId="0" borderId="39" xfId="22" applyFont="1" applyBorder="1" applyAlignment="1">
      <alignment horizontal="left" vertical="center"/>
      <protection/>
    </xf>
    <xf numFmtId="0" fontId="4" fillId="0" borderId="18" xfId="22" applyFont="1" applyBorder="1" applyAlignment="1">
      <alignment horizontal="center" vertical="center"/>
      <protection/>
    </xf>
    <xf numFmtId="0" fontId="26" fillId="0" borderId="20" xfId="22" applyFont="1" applyBorder="1" applyAlignment="1">
      <alignment horizontal="center" vertical="center"/>
      <protection/>
    </xf>
    <xf numFmtId="0" fontId="26" fillId="0" borderId="70" xfId="22" applyFont="1" applyBorder="1" applyAlignment="1">
      <alignment horizontal="center" vertical="center"/>
      <protection/>
    </xf>
    <xf numFmtId="0" fontId="26" fillId="0" borderId="71" xfId="22" applyFont="1" applyBorder="1" applyAlignment="1">
      <alignment horizontal="center" vertical="center"/>
      <protection/>
    </xf>
    <xf numFmtId="0" fontId="23" fillId="0" borderId="72" xfId="22" applyFont="1" applyBorder="1" applyAlignment="1">
      <alignment horizontal="center" vertical="center"/>
      <protection/>
    </xf>
    <xf numFmtId="0" fontId="23" fillId="0" borderId="73" xfId="22" applyFont="1" applyBorder="1" applyAlignment="1">
      <alignment horizontal="center" vertical="center"/>
      <protection/>
    </xf>
    <xf numFmtId="0" fontId="23" fillId="0" borderId="2" xfId="22" applyFont="1" applyBorder="1" applyAlignment="1">
      <alignment horizontal="center" vertical="center"/>
      <protection/>
    </xf>
    <xf numFmtId="0" fontId="23" fillId="0" borderId="21" xfId="22" applyFont="1" applyBorder="1" applyAlignment="1">
      <alignment horizontal="center" vertical="center"/>
      <protection/>
    </xf>
    <xf numFmtId="0" fontId="26" fillId="0" borderId="74" xfId="22" applyFont="1" applyBorder="1" applyAlignment="1">
      <alignment horizontal="center" vertical="center"/>
      <protection/>
    </xf>
    <xf numFmtId="0" fontId="26" fillId="0" borderId="75" xfId="22" applyFont="1" applyBorder="1" applyAlignment="1">
      <alignment horizontal="center" vertical="center"/>
      <protection/>
    </xf>
    <xf numFmtId="0" fontId="26" fillId="0" borderId="76" xfId="22" applyFont="1" applyBorder="1" applyAlignment="1">
      <alignment horizontal="center" vertical="center"/>
      <protection/>
    </xf>
    <xf numFmtId="0" fontId="23" fillId="0" borderId="77" xfId="22" applyFont="1" applyBorder="1" applyAlignment="1">
      <alignment horizontal="center" vertical="center"/>
      <protection/>
    </xf>
    <xf numFmtId="0" fontId="23" fillId="0" borderId="75" xfId="22" applyFont="1" applyBorder="1" applyAlignment="1">
      <alignment horizontal="center" vertical="center"/>
      <protection/>
    </xf>
    <xf numFmtId="0" fontId="26" fillId="0" borderId="11" xfId="22" applyFont="1" applyBorder="1" applyAlignment="1">
      <alignment horizontal="center" vertical="center"/>
      <protection/>
    </xf>
    <xf numFmtId="0" fontId="26" fillId="0" borderId="78" xfId="22" applyFont="1" applyBorder="1" applyAlignment="1">
      <alignment horizontal="center" vertical="center"/>
      <protection/>
    </xf>
    <xf numFmtId="0" fontId="26" fillId="0" borderId="79" xfId="22" applyFont="1" applyBorder="1" applyAlignment="1">
      <alignment horizontal="center" vertical="center"/>
      <protection/>
    </xf>
    <xf numFmtId="0" fontId="26" fillId="0" borderId="80" xfId="22" applyFont="1" applyBorder="1" applyAlignment="1">
      <alignment horizontal="center" vertical="center"/>
      <protection/>
    </xf>
    <xf numFmtId="0" fontId="25" fillId="0" borderId="24" xfId="22" applyFont="1" applyBorder="1" applyAlignment="1">
      <alignment horizontal="center" vertical="center" shrinkToFit="1"/>
      <protection/>
    </xf>
    <xf numFmtId="0" fontId="25" fillId="0" borderId="81" xfId="22" applyFont="1" applyBorder="1" applyAlignment="1">
      <alignment horizontal="center" vertical="center" shrinkToFit="1"/>
      <protection/>
    </xf>
    <xf numFmtId="0" fontId="23" fillId="0" borderId="64" xfId="22" applyFont="1" applyBorder="1" applyAlignment="1">
      <alignment horizontal="center" vertical="center"/>
      <protection/>
    </xf>
    <xf numFmtId="0" fontId="23" fillId="0" borderId="82" xfId="22" applyFont="1" applyBorder="1" applyAlignment="1">
      <alignment horizontal="center" vertical="center"/>
      <protection/>
    </xf>
    <xf numFmtId="0" fontId="24" fillId="0" borderId="83" xfId="22" applyFont="1" applyBorder="1" applyAlignment="1">
      <alignment horizontal="center" vertical="center"/>
      <protection/>
    </xf>
    <xf numFmtId="0" fontId="24" fillId="0" borderId="16" xfId="22" applyFont="1" applyBorder="1" applyAlignment="1">
      <alignment horizontal="center" vertical="center"/>
      <protection/>
    </xf>
    <xf numFmtId="0" fontId="26" fillId="0" borderId="84" xfId="22" applyFont="1" applyBorder="1" applyAlignment="1">
      <alignment horizontal="center" vertical="center"/>
      <protection/>
    </xf>
    <xf numFmtId="0" fontId="26" fillId="0" borderId="85" xfId="22" applyFont="1" applyBorder="1" applyAlignment="1">
      <alignment horizontal="center" vertical="center"/>
      <protection/>
    </xf>
    <xf numFmtId="0" fontId="26" fillId="0" borderId="2" xfId="22" applyFont="1" applyBorder="1" applyAlignment="1">
      <alignment horizontal="center" vertical="center" shrinkToFit="1"/>
      <protection/>
    </xf>
    <xf numFmtId="0" fontId="26" fillId="0" borderId="20" xfId="22" applyFont="1" applyBorder="1" applyAlignment="1">
      <alignment horizontal="center" vertical="center" shrinkToFit="1"/>
      <protection/>
    </xf>
    <xf numFmtId="0" fontId="4" fillId="0" borderId="15" xfId="22" applyFont="1" applyBorder="1" applyAlignment="1">
      <alignment horizontal="center" vertical="center"/>
      <protection/>
    </xf>
    <xf numFmtId="0" fontId="26" fillId="0" borderId="11" xfId="22" applyFont="1" applyBorder="1" applyAlignment="1">
      <alignment horizontal="center" vertical="center" textRotation="255"/>
      <protection/>
    </xf>
    <xf numFmtId="0" fontId="26" fillId="0" borderId="79" xfId="22" applyFont="1" applyBorder="1" applyAlignment="1">
      <alignment horizontal="center" vertical="center" textRotation="255"/>
      <protection/>
    </xf>
    <xf numFmtId="0" fontId="4" fillId="0" borderId="24" xfId="22" applyFont="1" applyBorder="1" applyAlignment="1">
      <alignment horizontal="center" vertical="center"/>
      <protection/>
    </xf>
    <xf numFmtId="0" fontId="15" fillId="0" borderId="42" xfId="0" applyNumberFormat="1" applyFont="1" applyBorder="1" applyAlignment="1">
      <alignment horizontal="center" vertical="center"/>
    </xf>
    <xf numFmtId="0" fontId="15" fillId="0" borderId="28"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20" fillId="0" borderId="86"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20" fillId="0" borderId="24" xfId="0" applyNumberFormat="1" applyFont="1" applyBorder="1" applyAlignment="1">
      <alignment horizontal="center" vertical="center"/>
    </xf>
    <xf numFmtId="0" fontId="17" fillId="0" borderId="23"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9" fillId="0" borderId="40" xfId="0" applyNumberFormat="1" applyFont="1" applyBorder="1" applyAlignment="1">
      <alignment horizontal="center" vertical="center"/>
    </xf>
    <xf numFmtId="0" fontId="19" fillId="0" borderId="48" xfId="0" applyNumberFormat="1" applyFont="1" applyBorder="1" applyAlignment="1">
      <alignment horizontal="center" vertical="center"/>
    </xf>
    <xf numFmtId="0" fontId="15" fillId="0" borderId="87" xfId="0" applyNumberFormat="1" applyFont="1" applyBorder="1" applyAlignment="1">
      <alignment horizontal="center" vertical="center" wrapText="1"/>
    </xf>
    <xf numFmtId="0" fontId="15" fillId="0" borderId="48" xfId="0" applyNumberFormat="1" applyFont="1" applyBorder="1" applyAlignment="1">
      <alignment horizontal="center" vertical="center" wrapText="1"/>
    </xf>
    <xf numFmtId="0" fontId="15" fillId="0" borderId="25" xfId="0" applyNumberFormat="1" applyFont="1" applyBorder="1" applyAlignment="1">
      <alignment horizontal="center" vertical="center"/>
    </xf>
    <xf numFmtId="0" fontId="29" fillId="0" borderId="45" xfId="0" applyNumberFormat="1" applyFont="1" applyBorder="1" applyAlignment="1">
      <alignment horizontal="center" vertical="center"/>
    </xf>
    <xf numFmtId="0" fontId="29" fillId="0" borderId="88" xfId="0" applyNumberFormat="1" applyFont="1" applyBorder="1" applyAlignment="1">
      <alignment horizontal="center" vertical="center"/>
    </xf>
    <xf numFmtId="0" fontId="15" fillId="0" borderId="89"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15" fillId="0" borderId="11"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2008_08月地区新人総体申込一覧表" xfId="21"/>
    <cellStyle name="標準_陸上競技 (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38100</xdr:rowOff>
    </xdr:from>
    <xdr:to>
      <xdr:col>1</xdr:col>
      <xdr:colOff>542925</xdr:colOff>
      <xdr:row>3</xdr:row>
      <xdr:rowOff>180975</xdr:rowOff>
    </xdr:to>
    <xdr:sp>
      <xdr:nvSpPr>
        <xdr:cNvPr id="1" name="Oval 1"/>
        <xdr:cNvSpPr>
          <a:spLocks/>
        </xdr:cNvSpPr>
      </xdr:nvSpPr>
      <xdr:spPr>
        <a:xfrm>
          <a:off x="38100" y="219075"/>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xdr:row>
      <xdr:rowOff>38100</xdr:rowOff>
    </xdr:from>
    <xdr:to>
      <xdr:col>11</xdr:col>
      <xdr:colOff>542925</xdr:colOff>
      <xdr:row>3</xdr:row>
      <xdr:rowOff>180975</xdr:rowOff>
    </xdr:to>
    <xdr:sp>
      <xdr:nvSpPr>
        <xdr:cNvPr id="2" name="Oval 2"/>
        <xdr:cNvSpPr>
          <a:spLocks/>
        </xdr:cNvSpPr>
      </xdr:nvSpPr>
      <xdr:spPr>
        <a:xfrm>
          <a:off x="5419725" y="219075"/>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18</xdr:row>
      <xdr:rowOff>38100</xdr:rowOff>
    </xdr:from>
    <xdr:to>
      <xdr:col>1</xdr:col>
      <xdr:colOff>542925</xdr:colOff>
      <xdr:row>20</xdr:row>
      <xdr:rowOff>180975</xdr:rowOff>
    </xdr:to>
    <xdr:sp>
      <xdr:nvSpPr>
        <xdr:cNvPr id="3" name="Oval 3"/>
        <xdr:cNvSpPr>
          <a:spLocks/>
        </xdr:cNvSpPr>
      </xdr:nvSpPr>
      <xdr:spPr>
        <a:xfrm>
          <a:off x="38100"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18</xdr:row>
      <xdr:rowOff>38100</xdr:rowOff>
    </xdr:from>
    <xdr:to>
      <xdr:col>11</xdr:col>
      <xdr:colOff>542925</xdr:colOff>
      <xdr:row>20</xdr:row>
      <xdr:rowOff>180975</xdr:rowOff>
    </xdr:to>
    <xdr:sp>
      <xdr:nvSpPr>
        <xdr:cNvPr id="4" name="Oval 4"/>
        <xdr:cNvSpPr>
          <a:spLocks/>
        </xdr:cNvSpPr>
      </xdr:nvSpPr>
      <xdr:spPr>
        <a:xfrm>
          <a:off x="5419725"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18</xdr:row>
      <xdr:rowOff>38100</xdr:rowOff>
    </xdr:from>
    <xdr:to>
      <xdr:col>1</xdr:col>
      <xdr:colOff>542925</xdr:colOff>
      <xdr:row>20</xdr:row>
      <xdr:rowOff>180975</xdr:rowOff>
    </xdr:to>
    <xdr:sp>
      <xdr:nvSpPr>
        <xdr:cNvPr id="5" name="Oval 5"/>
        <xdr:cNvSpPr>
          <a:spLocks/>
        </xdr:cNvSpPr>
      </xdr:nvSpPr>
      <xdr:spPr>
        <a:xfrm>
          <a:off x="38100"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18</xdr:row>
      <xdr:rowOff>38100</xdr:rowOff>
    </xdr:from>
    <xdr:to>
      <xdr:col>11</xdr:col>
      <xdr:colOff>542925</xdr:colOff>
      <xdr:row>20</xdr:row>
      <xdr:rowOff>180975</xdr:rowOff>
    </xdr:to>
    <xdr:sp>
      <xdr:nvSpPr>
        <xdr:cNvPr id="6" name="Oval 6"/>
        <xdr:cNvSpPr>
          <a:spLocks/>
        </xdr:cNvSpPr>
      </xdr:nvSpPr>
      <xdr:spPr>
        <a:xfrm>
          <a:off x="5419725"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46</xdr:row>
      <xdr:rowOff>0</xdr:rowOff>
    </xdr:from>
    <xdr:to>
      <xdr:col>13</xdr:col>
      <xdr:colOff>428625</xdr:colOff>
      <xdr:row>46</xdr:row>
      <xdr:rowOff>0</xdr:rowOff>
    </xdr:to>
    <xdr:sp>
      <xdr:nvSpPr>
        <xdr:cNvPr id="1" name="Oval 1"/>
        <xdr:cNvSpPr>
          <a:spLocks/>
        </xdr:cNvSpPr>
      </xdr:nvSpPr>
      <xdr:spPr>
        <a:xfrm>
          <a:off x="5762625" y="95154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838200</xdr:colOff>
      <xdr:row>46</xdr:row>
      <xdr:rowOff>0</xdr:rowOff>
    </xdr:to>
    <xdr:sp>
      <xdr:nvSpPr>
        <xdr:cNvPr id="2" name="Oval 2"/>
        <xdr:cNvSpPr>
          <a:spLocks/>
        </xdr:cNvSpPr>
      </xdr:nvSpPr>
      <xdr:spPr>
        <a:xfrm>
          <a:off x="6172200" y="95154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46</xdr:row>
      <xdr:rowOff>0</xdr:rowOff>
    </xdr:from>
    <xdr:to>
      <xdr:col>13</xdr:col>
      <xdr:colOff>428625</xdr:colOff>
      <xdr:row>46</xdr:row>
      <xdr:rowOff>0</xdr:rowOff>
    </xdr:to>
    <xdr:sp>
      <xdr:nvSpPr>
        <xdr:cNvPr id="3" name="Oval 3"/>
        <xdr:cNvSpPr>
          <a:spLocks/>
        </xdr:cNvSpPr>
      </xdr:nvSpPr>
      <xdr:spPr>
        <a:xfrm>
          <a:off x="5762625" y="95154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838200</xdr:colOff>
      <xdr:row>46</xdr:row>
      <xdr:rowOff>0</xdr:rowOff>
    </xdr:to>
    <xdr:sp>
      <xdr:nvSpPr>
        <xdr:cNvPr id="4" name="Oval 4"/>
        <xdr:cNvSpPr>
          <a:spLocks/>
        </xdr:cNvSpPr>
      </xdr:nvSpPr>
      <xdr:spPr>
        <a:xfrm>
          <a:off x="6172200" y="95154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847725</xdr:colOff>
      <xdr:row>46</xdr:row>
      <xdr:rowOff>0</xdr:rowOff>
    </xdr:to>
    <xdr:sp>
      <xdr:nvSpPr>
        <xdr:cNvPr id="5" name="Oval 5"/>
        <xdr:cNvSpPr>
          <a:spLocks/>
        </xdr:cNvSpPr>
      </xdr:nvSpPr>
      <xdr:spPr>
        <a:xfrm>
          <a:off x="6172200" y="9515475"/>
          <a:ext cx="419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46</xdr:row>
      <xdr:rowOff>0</xdr:rowOff>
    </xdr:from>
    <xdr:to>
      <xdr:col>13</xdr:col>
      <xdr:colOff>428625</xdr:colOff>
      <xdr:row>46</xdr:row>
      <xdr:rowOff>0</xdr:rowOff>
    </xdr:to>
    <xdr:sp>
      <xdr:nvSpPr>
        <xdr:cNvPr id="6" name="Oval 6"/>
        <xdr:cNvSpPr>
          <a:spLocks/>
        </xdr:cNvSpPr>
      </xdr:nvSpPr>
      <xdr:spPr>
        <a:xfrm>
          <a:off x="5762625" y="95154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0</xdr:rowOff>
    </xdr:from>
    <xdr:to>
      <xdr:col>1</xdr:col>
      <xdr:colOff>247650</xdr:colOff>
      <xdr:row>46</xdr:row>
      <xdr:rowOff>0</xdr:rowOff>
    </xdr:to>
    <xdr:sp>
      <xdr:nvSpPr>
        <xdr:cNvPr id="7" name="Oval 7"/>
        <xdr:cNvSpPr>
          <a:spLocks/>
        </xdr:cNvSpPr>
      </xdr:nvSpPr>
      <xdr:spPr>
        <a:xfrm>
          <a:off x="28575" y="9515475"/>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xdr:col>
      <xdr:colOff>228600</xdr:colOff>
      <xdr:row>46</xdr:row>
      <xdr:rowOff>0</xdr:rowOff>
    </xdr:to>
    <xdr:sp>
      <xdr:nvSpPr>
        <xdr:cNvPr id="8" name="Oval 8"/>
        <xdr:cNvSpPr>
          <a:spLocks/>
        </xdr:cNvSpPr>
      </xdr:nvSpPr>
      <xdr:spPr>
        <a:xfrm>
          <a:off x="19050" y="9515475"/>
          <a:ext cx="4667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76200</xdr:rowOff>
    </xdr:from>
    <xdr:to>
      <xdr:col>1</xdr:col>
      <xdr:colOff>304800</xdr:colOff>
      <xdr:row>5</xdr:row>
      <xdr:rowOff>142875</xdr:rowOff>
    </xdr:to>
    <xdr:sp>
      <xdr:nvSpPr>
        <xdr:cNvPr id="9" name="Oval 9"/>
        <xdr:cNvSpPr>
          <a:spLocks/>
        </xdr:cNvSpPr>
      </xdr:nvSpPr>
      <xdr:spPr>
        <a:xfrm>
          <a:off x="0" y="942975"/>
          <a:ext cx="561975" cy="4667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46</xdr:row>
      <xdr:rowOff>0</xdr:rowOff>
    </xdr:from>
    <xdr:to>
      <xdr:col>13</xdr:col>
      <xdr:colOff>428625</xdr:colOff>
      <xdr:row>46</xdr:row>
      <xdr:rowOff>0</xdr:rowOff>
    </xdr:to>
    <xdr:sp>
      <xdr:nvSpPr>
        <xdr:cNvPr id="1" name="Oval 1"/>
        <xdr:cNvSpPr>
          <a:spLocks/>
        </xdr:cNvSpPr>
      </xdr:nvSpPr>
      <xdr:spPr>
        <a:xfrm>
          <a:off x="5772150" y="94773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838200</xdr:colOff>
      <xdr:row>46</xdr:row>
      <xdr:rowOff>0</xdr:rowOff>
    </xdr:to>
    <xdr:sp>
      <xdr:nvSpPr>
        <xdr:cNvPr id="2" name="Oval 2"/>
        <xdr:cNvSpPr>
          <a:spLocks/>
        </xdr:cNvSpPr>
      </xdr:nvSpPr>
      <xdr:spPr>
        <a:xfrm>
          <a:off x="6181725" y="94773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46</xdr:row>
      <xdr:rowOff>0</xdr:rowOff>
    </xdr:from>
    <xdr:to>
      <xdr:col>13</xdr:col>
      <xdr:colOff>428625</xdr:colOff>
      <xdr:row>46</xdr:row>
      <xdr:rowOff>0</xdr:rowOff>
    </xdr:to>
    <xdr:sp>
      <xdr:nvSpPr>
        <xdr:cNvPr id="3" name="Oval 3"/>
        <xdr:cNvSpPr>
          <a:spLocks/>
        </xdr:cNvSpPr>
      </xdr:nvSpPr>
      <xdr:spPr>
        <a:xfrm>
          <a:off x="5772150" y="94773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838200</xdr:colOff>
      <xdr:row>46</xdr:row>
      <xdr:rowOff>0</xdr:rowOff>
    </xdr:to>
    <xdr:sp>
      <xdr:nvSpPr>
        <xdr:cNvPr id="4" name="Oval 4"/>
        <xdr:cNvSpPr>
          <a:spLocks/>
        </xdr:cNvSpPr>
      </xdr:nvSpPr>
      <xdr:spPr>
        <a:xfrm>
          <a:off x="6181725" y="94773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46</xdr:row>
      <xdr:rowOff>0</xdr:rowOff>
    </xdr:from>
    <xdr:to>
      <xdr:col>13</xdr:col>
      <xdr:colOff>847725</xdr:colOff>
      <xdr:row>46</xdr:row>
      <xdr:rowOff>0</xdr:rowOff>
    </xdr:to>
    <xdr:sp>
      <xdr:nvSpPr>
        <xdr:cNvPr id="5" name="Oval 5"/>
        <xdr:cNvSpPr>
          <a:spLocks/>
        </xdr:cNvSpPr>
      </xdr:nvSpPr>
      <xdr:spPr>
        <a:xfrm>
          <a:off x="6181725" y="9477375"/>
          <a:ext cx="419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46</xdr:row>
      <xdr:rowOff>0</xdr:rowOff>
    </xdr:from>
    <xdr:to>
      <xdr:col>13</xdr:col>
      <xdr:colOff>428625</xdr:colOff>
      <xdr:row>46</xdr:row>
      <xdr:rowOff>0</xdr:rowOff>
    </xdr:to>
    <xdr:sp>
      <xdr:nvSpPr>
        <xdr:cNvPr id="6" name="Oval 6"/>
        <xdr:cNvSpPr>
          <a:spLocks/>
        </xdr:cNvSpPr>
      </xdr:nvSpPr>
      <xdr:spPr>
        <a:xfrm>
          <a:off x="5772150" y="9477375"/>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0</xdr:rowOff>
    </xdr:from>
    <xdr:to>
      <xdr:col>1</xdr:col>
      <xdr:colOff>247650</xdr:colOff>
      <xdr:row>46</xdr:row>
      <xdr:rowOff>0</xdr:rowOff>
    </xdr:to>
    <xdr:sp>
      <xdr:nvSpPr>
        <xdr:cNvPr id="7" name="Oval 7"/>
        <xdr:cNvSpPr>
          <a:spLocks/>
        </xdr:cNvSpPr>
      </xdr:nvSpPr>
      <xdr:spPr>
        <a:xfrm>
          <a:off x="28575" y="9477375"/>
          <a:ext cx="485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xdr:col>
      <xdr:colOff>228600</xdr:colOff>
      <xdr:row>46</xdr:row>
      <xdr:rowOff>0</xdr:rowOff>
    </xdr:to>
    <xdr:sp>
      <xdr:nvSpPr>
        <xdr:cNvPr id="8" name="Oval 8"/>
        <xdr:cNvSpPr>
          <a:spLocks/>
        </xdr:cNvSpPr>
      </xdr:nvSpPr>
      <xdr:spPr>
        <a:xfrm>
          <a:off x="19050" y="9477375"/>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3</xdr:row>
      <xdr:rowOff>28575</xdr:rowOff>
    </xdr:from>
    <xdr:to>
      <xdr:col>2</xdr:col>
      <xdr:colOff>647700</xdr:colOff>
      <xdr:row>5</xdr:row>
      <xdr:rowOff>142875</xdr:rowOff>
    </xdr:to>
    <xdr:sp>
      <xdr:nvSpPr>
        <xdr:cNvPr id="9" name="Oval 9"/>
        <xdr:cNvSpPr>
          <a:spLocks/>
        </xdr:cNvSpPr>
      </xdr:nvSpPr>
      <xdr:spPr>
        <a:xfrm>
          <a:off x="923925" y="895350"/>
          <a:ext cx="533400" cy="5143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38100</xdr:rowOff>
    </xdr:from>
    <xdr:to>
      <xdr:col>1</xdr:col>
      <xdr:colOff>542925</xdr:colOff>
      <xdr:row>3</xdr:row>
      <xdr:rowOff>180975</xdr:rowOff>
    </xdr:to>
    <xdr:sp>
      <xdr:nvSpPr>
        <xdr:cNvPr id="1" name="Oval 1"/>
        <xdr:cNvSpPr>
          <a:spLocks/>
        </xdr:cNvSpPr>
      </xdr:nvSpPr>
      <xdr:spPr>
        <a:xfrm>
          <a:off x="38100" y="219075"/>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xdr:row>
      <xdr:rowOff>38100</xdr:rowOff>
    </xdr:from>
    <xdr:to>
      <xdr:col>11</xdr:col>
      <xdr:colOff>542925</xdr:colOff>
      <xdr:row>3</xdr:row>
      <xdr:rowOff>180975</xdr:rowOff>
    </xdr:to>
    <xdr:sp>
      <xdr:nvSpPr>
        <xdr:cNvPr id="2" name="Oval 2"/>
        <xdr:cNvSpPr>
          <a:spLocks/>
        </xdr:cNvSpPr>
      </xdr:nvSpPr>
      <xdr:spPr>
        <a:xfrm>
          <a:off x="5419725" y="219075"/>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18</xdr:row>
      <xdr:rowOff>38100</xdr:rowOff>
    </xdr:from>
    <xdr:to>
      <xdr:col>1</xdr:col>
      <xdr:colOff>542925</xdr:colOff>
      <xdr:row>20</xdr:row>
      <xdr:rowOff>180975</xdr:rowOff>
    </xdr:to>
    <xdr:sp>
      <xdr:nvSpPr>
        <xdr:cNvPr id="3" name="Oval 3"/>
        <xdr:cNvSpPr>
          <a:spLocks/>
        </xdr:cNvSpPr>
      </xdr:nvSpPr>
      <xdr:spPr>
        <a:xfrm>
          <a:off x="38100"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18</xdr:row>
      <xdr:rowOff>38100</xdr:rowOff>
    </xdr:from>
    <xdr:to>
      <xdr:col>11</xdr:col>
      <xdr:colOff>542925</xdr:colOff>
      <xdr:row>20</xdr:row>
      <xdr:rowOff>180975</xdr:rowOff>
    </xdr:to>
    <xdr:sp>
      <xdr:nvSpPr>
        <xdr:cNvPr id="4" name="Oval 4"/>
        <xdr:cNvSpPr>
          <a:spLocks/>
        </xdr:cNvSpPr>
      </xdr:nvSpPr>
      <xdr:spPr>
        <a:xfrm>
          <a:off x="5419725"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18</xdr:row>
      <xdr:rowOff>38100</xdr:rowOff>
    </xdr:from>
    <xdr:to>
      <xdr:col>1</xdr:col>
      <xdr:colOff>542925</xdr:colOff>
      <xdr:row>20</xdr:row>
      <xdr:rowOff>180975</xdr:rowOff>
    </xdr:to>
    <xdr:sp>
      <xdr:nvSpPr>
        <xdr:cNvPr id="5" name="Oval 5"/>
        <xdr:cNvSpPr>
          <a:spLocks/>
        </xdr:cNvSpPr>
      </xdr:nvSpPr>
      <xdr:spPr>
        <a:xfrm>
          <a:off x="38100"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18</xdr:row>
      <xdr:rowOff>38100</xdr:rowOff>
    </xdr:from>
    <xdr:to>
      <xdr:col>11</xdr:col>
      <xdr:colOff>542925</xdr:colOff>
      <xdr:row>20</xdr:row>
      <xdr:rowOff>180975</xdr:rowOff>
    </xdr:to>
    <xdr:sp>
      <xdr:nvSpPr>
        <xdr:cNvPr id="6" name="Oval 6"/>
        <xdr:cNvSpPr>
          <a:spLocks/>
        </xdr:cNvSpPr>
      </xdr:nvSpPr>
      <xdr:spPr>
        <a:xfrm>
          <a:off x="5419725" y="4152900"/>
          <a:ext cx="733425"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38100</xdr:rowOff>
    </xdr:from>
    <xdr:to>
      <xdr:col>1</xdr:col>
      <xdr:colOff>0</xdr:colOff>
      <xdr:row>16</xdr:row>
      <xdr:rowOff>180975</xdr:rowOff>
    </xdr:to>
    <xdr:sp>
      <xdr:nvSpPr>
        <xdr:cNvPr id="1" name="Oval 1"/>
        <xdr:cNvSpPr>
          <a:spLocks/>
        </xdr:cNvSpPr>
      </xdr:nvSpPr>
      <xdr:spPr>
        <a:xfrm>
          <a:off x="19050"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 name="Oval 2"/>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3" name="Oval 3"/>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xdr:row>
      <xdr:rowOff>38100</xdr:rowOff>
    </xdr:from>
    <xdr:to>
      <xdr:col>1</xdr:col>
      <xdr:colOff>0</xdr:colOff>
      <xdr:row>3</xdr:row>
      <xdr:rowOff>180975</xdr:rowOff>
    </xdr:to>
    <xdr:sp>
      <xdr:nvSpPr>
        <xdr:cNvPr id="4" name="Oval 4"/>
        <xdr:cNvSpPr>
          <a:spLocks/>
        </xdr:cNvSpPr>
      </xdr:nvSpPr>
      <xdr:spPr>
        <a:xfrm>
          <a:off x="19050"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5" name="Oval 5"/>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6" name="Oval 6"/>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xdr:row>
      <xdr:rowOff>38100</xdr:rowOff>
    </xdr:from>
    <xdr:to>
      <xdr:col>1</xdr:col>
      <xdr:colOff>0</xdr:colOff>
      <xdr:row>3</xdr:row>
      <xdr:rowOff>180975</xdr:rowOff>
    </xdr:to>
    <xdr:sp>
      <xdr:nvSpPr>
        <xdr:cNvPr id="7" name="Oval 7"/>
        <xdr:cNvSpPr>
          <a:spLocks/>
        </xdr:cNvSpPr>
      </xdr:nvSpPr>
      <xdr:spPr>
        <a:xfrm>
          <a:off x="19050"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8" name="Oval 8"/>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9" name="Oval 9"/>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10" name="Oval 10"/>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11" name="Oval 11"/>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12" name="Oval 12"/>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13" name="Oval 13"/>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14" name="Oval 14"/>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38100</xdr:rowOff>
    </xdr:from>
    <xdr:to>
      <xdr:col>10</xdr:col>
      <xdr:colOff>0</xdr:colOff>
      <xdr:row>3</xdr:row>
      <xdr:rowOff>180975</xdr:rowOff>
    </xdr:to>
    <xdr:sp>
      <xdr:nvSpPr>
        <xdr:cNvPr id="15" name="Oval 15"/>
        <xdr:cNvSpPr>
          <a:spLocks/>
        </xdr:cNvSpPr>
      </xdr:nvSpPr>
      <xdr:spPr>
        <a:xfrm>
          <a:off x="5419725" y="219075"/>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38100</xdr:rowOff>
    </xdr:from>
    <xdr:to>
      <xdr:col>1</xdr:col>
      <xdr:colOff>0</xdr:colOff>
      <xdr:row>16</xdr:row>
      <xdr:rowOff>180975</xdr:rowOff>
    </xdr:to>
    <xdr:sp>
      <xdr:nvSpPr>
        <xdr:cNvPr id="16" name="Oval 16"/>
        <xdr:cNvSpPr>
          <a:spLocks/>
        </xdr:cNvSpPr>
      </xdr:nvSpPr>
      <xdr:spPr>
        <a:xfrm>
          <a:off x="19050"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17" name="Oval 17"/>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18" name="Oval 18"/>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xdr:row>
      <xdr:rowOff>38100</xdr:rowOff>
    </xdr:from>
    <xdr:to>
      <xdr:col>1</xdr:col>
      <xdr:colOff>0</xdr:colOff>
      <xdr:row>16</xdr:row>
      <xdr:rowOff>180975</xdr:rowOff>
    </xdr:to>
    <xdr:sp>
      <xdr:nvSpPr>
        <xdr:cNvPr id="19" name="Oval 19"/>
        <xdr:cNvSpPr>
          <a:spLocks/>
        </xdr:cNvSpPr>
      </xdr:nvSpPr>
      <xdr:spPr>
        <a:xfrm>
          <a:off x="19050"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0" name="Oval 20"/>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1" name="Oval 21"/>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2" name="Oval 22"/>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3" name="Oval 23"/>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4" name="Oval 24"/>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14</xdr:row>
      <xdr:rowOff>38100</xdr:rowOff>
    </xdr:from>
    <xdr:to>
      <xdr:col>10</xdr:col>
      <xdr:colOff>0</xdr:colOff>
      <xdr:row>16</xdr:row>
      <xdr:rowOff>180975</xdr:rowOff>
    </xdr:to>
    <xdr:sp>
      <xdr:nvSpPr>
        <xdr:cNvPr id="25" name="Oval 25"/>
        <xdr:cNvSpPr>
          <a:spLocks/>
        </xdr:cNvSpPr>
      </xdr:nvSpPr>
      <xdr:spPr>
        <a:xfrm>
          <a:off x="5419725" y="4038600"/>
          <a:ext cx="742950" cy="685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
  <sheetViews>
    <sheetView tabSelected="1" workbookViewId="0" topLeftCell="A1">
      <selection activeCell="C15" sqref="C15"/>
    </sheetView>
  </sheetViews>
  <sheetFormatPr defaultColWidth="8.88671875" defaultRowHeight="15"/>
  <cols>
    <col min="3" max="3" width="25.21484375" style="0" customWidth="1"/>
    <col min="4" max="4" width="10.21484375" style="0" bestFit="1" customWidth="1"/>
    <col min="6" max="6" width="15.10546875" style="0" customWidth="1"/>
  </cols>
  <sheetData>
    <row r="1" spans="1:7" ht="15">
      <c r="A1" s="22" t="s">
        <v>18</v>
      </c>
      <c r="B1" s="22" t="s">
        <v>11</v>
      </c>
      <c r="C1" s="22" t="s">
        <v>81</v>
      </c>
      <c r="D1" s="22" t="s">
        <v>33</v>
      </c>
      <c r="E1" s="22" t="s">
        <v>9</v>
      </c>
      <c r="F1" s="22" t="s">
        <v>8</v>
      </c>
      <c r="G1" s="22"/>
    </row>
    <row r="2" spans="1:7" s="27" customFormat="1" ht="15">
      <c r="A2" s="72">
        <v>12345</v>
      </c>
      <c r="B2" s="24" t="s">
        <v>67</v>
      </c>
      <c r="C2" s="24" t="s">
        <v>80</v>
      </c>
      <c r="D2" s="76">
        <v>37256</v>
      </c>
      <c r="E2" s="25">
        <v>2</v>
      </c>
      <c r="F2" s="24" t="s">
        <v>68</v>
      </c>
      <c r="G2" s="26"/>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S33"/>
  <sheetViews>
    <sheetView view="pageBreakPreview" zoomScale="75" zoomScaleNormal="87" zoomScaleSheetLayoutView="75" workbookViewId="0" topLeftCell="A1">
      <selection activeCell="M29" sqref="M29:M31"/>
    </sheetView>
  </sheetViews>
  <sheetFormatPr defaultColWidth="8.88671875" defaultRowHeight="15"/>
  <cols>
    <col min="1" max="1" width="2.6640625" style="3" customWidth="1"/>
    <col min="2" max="2" width="6.6640625" style="3" customWidth="1"/>
    <col min="3" max="3" width="9.6640625" style="3" customWidth="1"/>
    <col min="4" max="4" width="7.6640625" style="3" customWidth="1"/>
    <col min="5" max="9" width="5.6640625" style="3" customWidth="1"/>
    <col min="10" max="10" width="7.77734375" style="3" customWidth="1"/>
    <col min="11" max="11" width="2.6640625" style="3" customWidth="1"/>
    <col min="12" max="12" width="6.6640625" style="3" customWidth="1"/>
    <col min="13" max="13" width="9.6640625" style="3" customWidth="1"/>
    <col min="14" max="14" width="7.6640625" style="3" customWidth="1"/>
    <col min="15" max="19" width="5.6640625" style="3" customWidth="1"/>
    <col min="20" max="16384" width="10.6640625" style="1" customWidth="1"/>
  </cols>
  <sheetData>
    <row r="1" spans="1:19" ht="14.25">
      <c r="A1" s="17" t="s">
        <v>17</v>
      </c>
      <c r="I1" s="16" t="s">
        <v>16</v>
      </c>
      <c r="K1" s="17" t="s">
        <v>17</v>
      </c>
      <c r="S1" s="16" t="s">
        <v>16</v>
      </c>
    </row>
    <row r="2" spans="1:19" ht="18" customHeight="1">
      <c r="A2" s="95" t="s">
        <v>48</v>
      </c>
      <c r="B2" s="96"/>
      <c r="C2" s="101" t="s">
        <v>50</v>
      </c>
      <c r="D2" s="102"/>
      <c r="E2" s="20" t="s">
        <v>1</v>
      </c>
      <c r="F2" s="20" t="s">
        <v>2</v>
      </c>
      <c r="G2" s="20" t="s">
        <v>3</v>
      </c>
      <c r="H2" s="20" t="s">
        <v>5</v>
      </c>
      <c r="I2" s="20" t="s">
        <v>6</v>
      </c>
      <c r="J2" s="4"/>
      <c r="K2" s="95" t="s">
        <v>48</v>
      </c>
      <c r="L2" s="96"/>
      <c r="M2" s="101" t="s">
        <v>50</v>
      </c>
      <c r="N2" s="102"/>
      <c r="O2" s="20" t="s">
        <v>1</v>
      </c>
      <c r="P2" s="20" t="s">
        <v>2</v>
      </c>
      <c r="Q2" s="20" t="s">
        <v>3</v>
      </c>
      <c r="R2" s="20" t="s">
        <v>5</v>
      </c>
      <c r="S2" s="20" t="s">
        <v>6</v>
      </c>
    </row>
    <row r="3" spans="1:19" ht="24.75" customHeight="1">
      <c r="A3" s="97"/>
      <c r="B3" s="98"/>
      <c r="C3" s="103"/>
      <c r="D3" s="104"/>
      <c r="E3" s="7"/>
      <c r="F3" s="8"/>
      <c r="G3" s="8"/>
      <c r="H3" s="8"/>
      <c r="I3" s="19"/>
      <c r="J3" s="4"/>
      <c r="K3" s="97"/>
      <c r="L3" s="98"/>
      <c r="M3" s="103"/>
      <c r="N3" s="104"/>
      <c r="O3" s="7"/>
      <c r="P3" s="8"/>
      <c r="Q3" s="8"/>
      <c r="R3" s="8"/>
      <c r="S3" s="19"/>
    </row>
    <row r="4" spans="1:19" ht="18" customHeight="1" thickBot="1">
      <c r="A4" s="99"/>
      <c r="B4" s="100"/>
      <c r="C4" s="87"/>
      <c r="D4" s="85"/>
      <c r="E4" s="9"/>
      <c r="F4" s="10"/>
      <c r="G4" s="10"/>
      <c r="H4" s="10"/>
      <c r="I4" s="21"/>
      <c r="J4" s="4"/>
      <c r="K4" s="99"/>
      <c r="L4" s="100"/>
      <c r="M4" s="87"/>
      <c r="N4" s="85"/>
      <c r="O4" s="9"/>
      <c r="P4" s="10"/>
      <c r="Q4" s="10"/>
      <c r="R4" s="10"/>
      <c r="S4" s="21"/>
    </row>
    <row r="5" spans="1:19" ht="25.5" customHeight="1" thickTop="1">
      <c r="A5" s="86" t="s">
        <v>49</v>
      </c>
      <c r="B5" s="105"/>
      <c r="C5" s="106"/>
      <c r="D5" s="119" t="s">
        <v>0</v>
      </c>
      <c r="E5" s="121">
        <v>12345</v>
      </c>
      <c r="F5" s="122"/>
      <c r="G5" s="122"/>
      <c r="H5" s="122"/>
      <c r="I5" s="123"/>
      <c r="J5" s="4"/>
      <c r="K5" s="86" t="s">
        <v>49</v>
      </c>
      <c r="L5" s="105"/>
      <c r="M5" s="106"/>
      <c r="N5" s="119" t="s">
        <v>0</v>
      </c>
      <c r="O5" s="121"/>
      <c r="P5" s="122"/>
      <c r="Q5" s="122"/>
      <c r="R5" s="122"/>
      <c r="S5" s="123"/>
    </row>
    <row r="6" spans="1:19" ht="25.5" customHeight="1">
      <c r="A6" s="110"/>
      <c r="B6" s="111"/>
      <c r="C6" s="112"/>
      <c r="D6" s="120"/>
      <c r="E6" s="124"/>
      <c r="F6" s="125"/>
      <c r="G6" s="125"/>
      <c r="H6" s="125"/>
      <c r="I6" s="126"/>
      <c r="J6" s="4"/>
      <c r="K6" s="110"/>
      <c r="L6" s="111"/>
      <c r="M6" s="112"/>
      <c r="N6" s="120"/>
      <c r="O6" s="124"/>
      <c r="P6" s="125"/>
      <c r="Q6" s="125"/>
      <c r="R6" s="125"/>
      <c r="S6" s="126"/>
    </row>
    <row r="7" spans="1:19" ht="12" customHeight="1">
      <c r="A7" s="110"/>
      <c r="B7" s="111"/>
      <c r="C7" s="112"/>
      <c r="D7" s="130" t="s">
        <v>11</v>
      </c>
      <c r="E7" s="131" t="str">
        <f>VLOOKUP(E5,'登録データ個人種目男子'!$A$2:$F$60,2,FALSE)</f>
        <v>山形桜男</v>
      </c>
      <c r="F7" s="132"/>
      <c r="G7" s="132"/>
      <c r="H7" s="133"/>
      <c r="I7" s="11" t="s">
        <v>9</v>
      </c>
      <c r="J7" s="4"/>
      <c r="K7" s="110"/>
      <c r="L7" s="111"/>
      <c r="M7" s="112"/>
      <c r="N7" s="130" t="s">
        <v>11</v>
      </c>
      <c r="O7" s="131" t="e">
        <f>VLOOKUP(O5,'登録データ個人種目男子'!$A$2:$F$60,2,FALSE)</f>
        <v>#N/A</v>
      </c>
      <c r="P7" s="132"/>
      <c r="Q7" s="132"/>
      <c r="R7" s="133"/>
      <c r="S7" s="11" t="s">
        <v>9</v>
      </c>
    </row>
    <row r="8" spans="1:19" ht="16.5" customHeight="1">
      <c r="A8" s="127"/>
      <c r="B8" s="128"/>
      <c r="C8" s="129"/>
      <c r="D8" s="113"/>
      <c r="E8" s="134"/>
      <c r="F8" s="135"/>
      <c r="G8" s="135"/>
      <c r="H8" s="136"/>
      <c r="I8" s="115">
        <f>VLOOKUP(E5,'登録データ個人種目男子'!$A$2:$F$60,5,FALSE)</f>
        <v>2</v>
      </c>
      <c r="J8" s="4"/>
      <c r="K8" s="127"/>
      <c r="L8" s="128"/>
      <c r="M8" s="129"/>
      <c r="N8" s="113"/>
      <c r="O8" s="134"/>
      <c r="P8" s="135"/>
      <c r="Q8" s="135"/>
      <c r="R8" s="136"/>
      <c r="S8" s="115" t="e">
        <f>VLOOKUP(O5,'登録データ個人種目男子'!$A$2:$F$60,5,FALSE)</f>
        <v>#N/A</v>
      </c>
    </row>
    <row r="9" spans="1:19" ht="18" customHeight="1">
      <c r="A9" s="54" t="s">
        <v>51</v>
      </c>
      <c r="B9" s="55"/>
      <c r="C9" s="56"/>
      <c r="D9" s="114"/>
      <c r="E9" s="137"/>
      <c r="F9" s="138"/>
      <c r="G9" s="138"/>
      <c r="H9" s="139"/>
      <c r="I9" s="116"/>
      <c r="J9" s="4"/>
      <c r="K9" s="54" t="s">
        <v>51</v>
      </c>
      <c r="L9" s="55"/>
      <c r="M9" s="56"/>
      <c r="N9" s="114"/>
      <c r="O9" s="137"/>
      <c r="P9" s="138"/>
      <c r="Q9" s="138"/>
      <c r="R9" s="139"/>
      <c r="S9" s="116"/>
    </row>
    <row r="10" spans="1:19" ht="20.25" customHeight="1">
      <c r="A10" s="107"/>
      <c r="B10" s="108"/>
      <c r="C10" s="109"/>
      <c r="D10" s="113" t="s">
        <v>8</v>
      </c>
      <c r="E10" s="117" t="str">
        <f>VLOOKUP(E5,'登録データ個人種目男子'!$A$2:$F$60,6,FALSE)</f>
        <v>山形南西商工</v>
      </c>
      <c r="F10" s="111"/>
      <c r="G10" s="111"/>
      <c r="H10" s="111"/>
      <c r="I10" s="118"/>
      <c r="J10" s="4"/>
      <c r="K10" s="107"/>
      <c r="L10" s="108"/>
      <c r="M10" s="109"/>
      <c r="N10" s="113" t="s">
        <v>8</v>
      </c>
      <c r="O10" s="117" t="e">
        <f>VLOOKUP(O5,'登録データ個人種目男子'!$A$2:$F$60,6,FALSE)</f>
        <v>#N/A</v>
      </c>
      <c r="P10" s="111"/>
      <c r="Q10" s="111"/>
      <c r="R10" s="111"/>
      <c r="S10" s="118"/>
    </row>
    <row r="11" spans="1:19" ht="20.25" customHeight="1">
      <c r="A11" s="110"/>
      <c r="B11" s="111"/>
      <c r="C11" s="112"/>
      <c r="D11" s="113"/>
      <c r="E11" s="117"/>
      <c r="F11" s="111"/>
      <c r="G11" s="111"/>
      <c r="H11" s="111"/>
      <c r="I11" s="118"/>
      <c r="J11" s="4"/>
      <c r="K11" s="110"/>
      <c r="L11" s="111"/>
      <c r="M11" s="112"/>
      <c r="N11" s="113"/>
      <c r="O11" s="117"/>
      <c r="P11" s="111"/>
      <c r="Q11" s="111"/>
      <c r="R11" s="111"/>
      <c r="S11" s="118"/>
    </row>
    <row r="12" spans="1:19" ht="16.5" customHeight="1">
      <c r="A12" s="57"/>
      <c r="B12" s="71" t="s">
        <v>66</v>
      </c>
      <c r="C12" s="58"/>
      <c r="D12" s="113"/>
      <c r="E12" s="117"/>
      <c r="F12" s="111"/>
      <c r="G12" s="111"/>
      <c r="H12" s="111"/>
      <c r="I12" s="118"/>
      <c r="J12" s="4"/>
      <c r="K12" s="57"/>
      <c r="L12" s="71" t="s">
        <v>66</v>
      </c>
      <c r="M12" s="58"/>
      <c r="N12" s="113"/>
      <c r="O12" s="117"/>
      <c r="P12" s="111"/>
      <c r="Q12" s="111"/>
      <c r="R12" s="111"/>
      <c r="S12" s="118"/>
    </row>
    <row r="13" spans="1:19" ht="16.5" customHeight="1">
      <c r="A13" s="140" t="s">
        <v>14</v>
      </c>
      <c r="B13" s="141"/>
      <c r="C13" s="59"/>
      <c r="D13" s="114"/>
      <c r="E13" s="18" t="s">
        <v>52</v>
      </c>
      <c r="F13" s="12"/>
      <c r="G13" s="12"/>
      <c r="H13" s="23"/>
      <c r="I13" s="13"/>
      <c r="J13" s="4"/>
      <c r="K13" s="140" t="s">
        <v>14</v>
      </c>
      <c r="L13" s="141"/>
      <c r="M13" s="59"/>
      <c r="N13" s="114"/>
      <c r="O13" s="18" t="s">
        <v>52</v>
      </c>
      <c r="P13" s="12"/>
      <c r="Q13" s="12"/>
      <c r="R13" s="23"/>
      <c r="S13" s="13"/>
    </row>
    <row r="14" spans="1:19" ht="16.5" customHeight="1" thickBot="1">
      <c r="A14" s="142" t="s">
        <v>15</v>
      </c>
      <c r="B14" s="143"/>
      <c r="C14" s="60"/>
      <c r="D14" s="14" t="s">
        <v>10</v>
      </c>
      <c r="E14" s="92"/>
      <c r="F14" s="93"/>
      <c r="G14" s="93"/>
      <c r="H14" s="93"/>
      <c r="I14" s="94"/>
      <c r="J14" s="4"/>
      <c r="K14" s="142" t="s">
        <v>15</v>
      </c>
      <c r="L14" s="143"/>
      <c r="M14" s="60"/>
      <c r="N14" s="14" t="s">
        <v>10</v>
      </c>
      <c r="O14" s="92"/>
      <c r="P14" s="93"/>
      <c r="Q14" s="93"/>
      <c r="R14" s="93"/>
      <c r="S14" s="94"/>
    </row>
    <row r="15" spans="1:18" ht="13.5" customHeight="1" thickTop="1">
      <c r="A15" s="15" t="s">
        <v>12</v>
      </c>
      <c r="C15" s="4"/>
      <c r="D15" s="4"/>
      <c r="E15" s="4"/>
      <c r="F15" s="4"/>
      <c r="G15" s="4"/>
      <c r="H15" s="4"/>
      <c r="K15" s="15" t="s">
        <v>12</v>
      </c>
      <c r="M15" s="4"/>
      <c r="N15" s="4"/>
      <c r="O15" s="4"/>
      <c r="P15" s="4"/>
      <c r="Q15" s="4"/>
      <c r="R15" s="4"/>
    </row>
    <row r="16" spans="1:18" ht="13.5" customHeight="1">
      <c r="A16" s="15" t="s">
        <v>13</v>
      </c>
      <c r="C16" s="4"/>
      <c r="D16" s="4"/>
      <c r="E16" s="4"/>
      <c r="F16" s="4"/>
      <c r="G16" s="4"/>
      <c r="H16" s="4"/>
      <c r="K16" s="15" t="s">
        <v>13</v>
      </c>
      <c r="M16" s="4"/>
      <c r="N16" s="4"/>
      <c r="O16" s="4"/>
      <c r="P16" s="4"/>
      <c r="Q16" s="4"/>
      <c r="R16" s="4"/>
    </row>
    <row r="17" ht="20.25" customHeight="1"/>
    <row r="18" spans="1:19" ht="14.25">
      <c r="A18" s="17" t="s">
        <v>53</v>
      </c>
      <c r="I18" s="16" t="s">
        <v>54</v>
      </c>
      <c r="K18" s="17" t="s">
        <v>53</v>
      </c>
      <c r="S18" s="16" t="s">
        <v>54</v>
      </c>
    </row>
    <row r="19" spans="1:19" ht="18" customHeight="1">
      <c r="A19" s="95" t="s">
        <v>48</v>
      </c>
      <c r="B19" s="96"/>
      <c r="C19" s="101" t="s">
        <v>50</v>
      </c>
      <c r="D19" s="102"/>
      <c r="E19" s="20" t="s">
        <v>1</v>
      </c>
      <c r="F19" s="20" t="s">
        <v>2</v>
      </c>
      <c r="G19" s="20" t="s">
        <v>3</v>
      </c>
      <c r="H19" s="20" t="s">
        <v>5</v>
      </c>
      <c r="I19" s="20" t="s">
        <v>6</v>
      </c>
      <c r="J19" s="4"/>
      <c r="K19" s="95" t="s">
        <v>48</v>
      </c>
      <c r="L19" s="96"/>
      <c r="M19" s="101" t="s">
        <v>50</v>
      </c>
      <c r="N19" s="102"/>
      <c r="O19" s="20" t="s">
        <v>1</v>
      </c>
      <c r="P19" s="20" t="s">
        <v>2</v>
      </c>
      <c r="Q19" s="20" t="s">
        <v>3</v>
      </c>
      <c r="R19" s="20" t="s">
        <v>5</v>
      </c>
      <c r="S19" s="20" t="s">
        <v>6</v>
      </c>
    </row>
    <row r="20" spans="1:19" ht="24.75" customHeight="1">
      <c r="A20" s="97"/>
      <c r="B20" s="98"/>
      <c r="C20" s="103"/>
      <c r="D20" s="104"/>
      <c r="E20" s="7"/>
      <c r="F20" s="8"/>
      <c r="G20" s="8"/>
      <c r="H20" s="8"/>
      <c r="I20" s="19"/>
      <c r="J20" s="4"/>
      <c r="K20" s="97"/>
      <c r="L20" s="98"/>
      <c r="M20" s="103"/>
      <c r="N20" s="104"/>
      <c r="O20" s="7"/>
      <c r="P20" s="8"/>
      <c r="Q20" s="8"/>
      <c r="R20" s="8"/>
      <c r="S20" s="19"/>
    </row>
    <row r="21" spans="1:19" ht="18" customHeight="1" thickBot="1">
      <c r="A21" s="99"/>
      <c r="B21" s="100"/>
      <c r="C21" s="87"/>
      <c r="D21" s="85"/>
      <c r="E21" s="9"/>
      <c r="F21" s="10"/>
      <c r="G21" s="10"/>
      <c r="H21" s="10"/>
      <c r="I21" s="21"/>
      <c r="J21" s="4"/>
      <c r="K21" s="99"/>
      <c r="L21" s="100"/>
      <c r="M21" s="87"/>
      <c r="N21" s="85"/>
      <c r="O21" s="9"/>
      <c r="P21" s="10"/>
      <c r="Q21" s="10"/>
      <c r="R21" s="10"/>
      <c r="S21" s="21"/>
    </row>
    <row r="22" spans="1:19" ht="25.5" customHeight="1" thickTop="1">
      <c r="A22" s="86" t="s">
        <v>49</v>
      </c>
      <c r="B22" s="105"/>
      <c r="C22" s="106"/>
      <c r="D22" s="119" t="s">
        <v>0</v>
      </c>
      <c r="E22" s="121"/>
      <c r="F22" s="122"/>
      <c r="G22" s="122"/>
      <c r="H22" s="122"/>
      <c r="I22" s="123"/>
      <c r="J22" s="4"/>
      <c r="K22" s="86" t="s">
        <v>49</v>
      </c>
      <c r="L22" s="105"/>
      <c r="M22" s="106"/>
      <c r="N22" s="119" t="s">
        <v>0</v>
      </c>
      <c r="O22" s="121"/>
      <c r="P22" s="122"/>
      <c r="Q22" s="122"/>
      <c r="R22" s="122"/>
      <c r="S22" s="123"/>
    </row>
    <row r="23" spans="1:19" ht="25.5" customHeight="1">
      <c r="A23" s="110"/>
      <c r="B23" s="111"/>
      <c r="C23" s="112"/>
      <c r="D23" s="120"/>
      <c r="E23" s="124"/>
      <c r="F23" s="125"/>
      <c r="G23" s="125"/>
      <c r="H23" s="125"/>
      <c r="I23" s="126"/>
      <c r="J23" s="4"/>
      <c r="K23" s="110"/>
      <c r="L23" s="111"/>
      <c r="M23" s="112"/>
      <c r="N23" s="120"/>
      <c r="O23" s="124"/>
      <c r="P23" s="125"/>
      <c r="Q23" s="125"/>
      <c r="R23" s="125"/>
      <c r="S23" s="126"/>
    </row>
    <row r="24" spans="1:19" ht="12" customHeight="1">
      <c r="A24" s="110"/>
      <c r="B24" s="111"/>
      <c r="C24" s="112"/>
      <c r="D24" s="130" t="s">
        <v>11</v>
      </c>
      <c r="E24" s="131" t="e">
        <f>VLOOKUP(E22,'登録データ個人種目男子'!$A$2:$F$60,2,FALSE)</f>
        <v>#N/A</v>
      </c>
      <c r="F24" s="132"/>
      <c r="G24" s="132"/>
      <c r="H24" s="133"/>
      <c r="I24" s="11" t="s">
        <v>9</v>
      </c>
      <c r="J24" s="4"/>
      <c r="K24" s="110"/>
      <c r="L24" s="111"/>
      <c r="M24" s="112"/>
      <c r="N24" s="130" t="s">
        <v>11</v>
      </c>
      <c r="O24" s="131" t="e">
        <f>VLOOKUP(O22,'登録データ個人種目男子'!$A$2:$F$60,2,FALSE)</f>
        <v>#N/A</v>
      </c>
      <c r="P24" s="132"/>
      <c r="Q24" s="132"/>
      <c r="R24" s="133"/>
      <c r="S24" s="11" t="s">
        <v>9</v>
      </c>
    </row>
    <row r="25" spans="1:19" ht="16.5" customHeight="1">
      <c r="A25" s="127"/>
      <c r="B25" s="128"/>
      <c r="C25" s="129"/>
      <c r="D25" s="113"/>
      <c r="E25" s="134"/>
      <c r="F25" s="135"/>
      <c r="G25" s="135"/>
      <c r="H25" s="136"/>
      <c r="I25" s="115" t="e">
        <f>VLOOKUP(E22,'登録データ個人種目男子'!$A$2:$F$60,5,FALSE)</f>
        <v>#N/A</v>
      </c>
      <c r="J25" s="4"/>
      <c r="K25" s="127"/>
      <c r="L25" s="128"/>
      <c r="M25" s="129"/>
      <c r="N25" s="113"/>
      <c r="O25" s="134"/>
      <c r="P25" s="135"/>
      <c r="Q25" s="135"/>
      <c r="R25" s="136"/>
      <c r="S25" s="115" t="e">
        <f>VLOOKUP(O22,'登録データ個人種目男子'!$A$2:$F$60,5,FALSE)</f>
        <v>#N/A</v>
      </c>
    </row>
    <row r="26" spans="1:19" ht="18" customHeight="1">
      <c r="A26" s="54" t="s">
        <v>51</v>
      </c>
      <c r="B26" s="55"/>
      <c r="C26" s="56"/>
      <c r="D26" s="114"/>
      <c r="E26" s="137"/>
      <c r="F26" s="138"/>
      <c r="G26" s="138"/>
      <c r="H26" s="139"/>
      <c r="I26" s="116"/>
      <c r="J26" s="4"/>
      <c r="K26" s="54" t="s">
        <v>51</v>
      </c>
      <c r="L26" s="55"/>
      <c r="M26" s="56"/>
      <c r="N26" s="114"/>
      <c r="O26" s="137"/>
      <c r="P26" s="138"/>
      <c r="Q26" s="138"/>
      <c r="R26" s="139"/>
      <c r="S26" s="116"/>
    </row>
    <row r="27" spans="1:19" ht="20.25" customHeight="1">
      <c r="A27" s="107"/>
      <c r="B27" s="108"/>
      <c r="C27" s="109"/>
      <c r="D27" s="113" t="s">
        <v>8</v>
      </c>
      <c r="E27" s="117" t="e">
        <f>VLOOKUP(E22,'登録データ個人種目男子'!$A$2:$F$60,6,FALSE)</f>
        <v>#N/A</v>
      </c>
      <c r="F27" s="111"/>
      <c r="G27" s="111"/>
      <c r="H27" s="111"/>
      <c r="I27" s="118"/>
      <c r="J27" s="4"/>
      <c r="K27" s="107"/>
      <c r="L27" s="108"/>
      <c r="M27" s="109"/>
      <c r="N27" s="113" t="s">
        <v>8</v>
      </c>
      <c r="O27" s="117" t="e">
        <f>VLOOKUP(O22,'登録データ個人種目男子'!$A$2:$F$60,6,FALSE)</f>
        <v>#N/A</v>
      </c>
      <c r="P27" s="111"/>
      <c r="Q27" s="111"/>
      <c r="R27" s="111"/>
      <c r="S27" s="118"/>
    </row>
    <row r="28" spans="1:19" ht="20.25" customHeight="1">
      <c r="A28" s="110"/>
      <c r="B28" s="111"/>
      <c r="C28" s="112"/>
      <c r="D28" s="113"/>
      <c r="E28" s="117"/>
      <c r="F28" s="111"/>
      <c r="G28" s="111"/>
      <c r="H28" s="111"/>
      <c r="I28" s="118"/>
      <c r="J28" s="4"/>
      <c r="K28" s="110"/>
      <c r="L28" s="111"/>
      <c r="M28" s="112"/>
      <c r="N28" s="113"/>
      <c r="O28" s="117"/>
      <c r="P28" s="111"/>
      <c r="Q28" s="111"/>
      <c r="R28" s="111"/>
      <c r="S28" s="118"/>
    </row>
    <row r="29" spans="1:19" ht="16.5" customHeight="1">
      <c r="A29" s="57"/>
      <c r="B29" s="71" t="s">
        <v>66</v>
      </c>
      <c r="C29" s="58"/>
      <c r="D29" s="113"/>
      <c r="E29" s="117"/>
      <c r="F29" s="111"/>
      <c r="G29" s="111"/>
      <c r="H29" s="111"/>
      <c r="I29" s="118"/>
      <c r="J29" s="4"/>
      <c r="K29" s="57"/>
      <c r="L29" s="71" t="s">
        <v>66</v>
      </c>
      <c r="M29" s="58"/>
      <c r="N29" s="113"/>
      <c r="O29" s="117"/>
      <c r="P29" s="111"/>
      <c r="Q29" s="111"/>
      <c r="R29" s="111"/>
      <c r="S29" s="118"/>
    </row>
    <row r="30" spans="1:19" ht="16.5" customHeight="1">
      <c r="A30" s="140" t="s">
        <v>14</v>
      </c>
      <c r="B30" s="141"/>
      <c r="C30" s="59"/>
      <c r="D30" s="114"/>
      <c r="E30" s="18" t="s">
        <v>52</v>
      </c>
      <c r="F30" s="12"/>
      <c r="G30" s="12"/>
      <c r="H30" s="23"/>
      <c r="I30" s="13"/>
      <c r="J30" s="4"/>
      <c r="K30" s="140" t="s">
        <v>14</v>
      </c>
      <c r="L30" s="141"/>
      <c r="M30" s="59"/>
      <c r="N30" s="114"/>
      <c r="O30" s="18" t="s">
        <v>52</v>
      </c>
      <c r="P30" s="12"/>
      <c r="Q30" s="12"/>
      <c r="R30" s="23"/>
      <c r="S30" s="13"/>
    </row>
    <row r="31" spans="1:19" ht="16.5" customHeight="1" thickBot="1">
      <c r="A31" s="142" t="s">
        <v>15</v>
      </c>
      <c r="B31" s="143"/>
      <c r="C31" s="60"/>
      <c r="D31" s="14" t="s">
        <v>10</v>
      </c>
      <c r="E31" s="92"/>
      <c r="F31" s="93"/>
      <c r="G31" s="93"/>
      <c r="H31" s="93"/>
      <c r="I31" s="94"/>
      <c r="J31" s="4"/>
      <c r="K31" s="142" t="s">
        <v>15</v>
      </c>
      <c r="L31" s="143"/>
      <c r="M31" s="60"/>
      <c r="N31" s="14" t="s">
        <v>10</v>
      </c>
      <c r="O31" s="92"/>
      <c r="P31" s="93"/>
      <c r="Q31" s="93"/>
      <c r="R31" s="93"/>
      <c r="S31" s="94"/>
    </row>
    <row r="32" spans="1:18" ht="13.5" customHeight="1" thickTop="1">
      <c r="A32" s="15" t="s">
        <v>12</v>
      </c>
      <c r="C32" s="4"/>
      <c r="D32" s="4"/>
      <c r="E32" s="4"/>
      <c r="F32" s="4"/>
      <c r="G32" s="4"/>
      <c r="H32" s="4"/>
      <c r="K32" s="15" t="s">
        <v>12</v>
      </c>
      <c r="M32" s="4"/>
      <c r="N32" s="4"/>
      <c r="O32" s="4"/>
      <c r="P32" s="4"/>
      <c r="Q32" s="4"/>
      <c r="R32" s="4"/>
    </row>
    <row r="33" spans="1:18" ht="13.5" customHeight="1">
      <c r="A33" s="15" t="s">
        <v>13</v>
      </c>
      <c r="C33" s="4"/>
      <c r="D33" s="4"/>
      <c r="E33" s="4"/>
      <c r="F33" s="4"/>
      <c r="G33" s="4"/>
      <c r="H33" s="4"/>
      <c r="K33" s="15" t="s">
        <v>13</v>
      </c>
      <c r="M33" s="4"/>
      <c r="N33" s="4"/>
      <c r="O33" s="4"/>
      <c r="P33" s="4"/>
      <c r="Q33" s="4"/>
      <c r="R33" s="4"/>
    </row>
  </sheetData>
  <mergeCells count="60">
    <mergeCell ref="A31:B31"/>
    <mergeCell ref="K30:L30"/>
    <mergeCell ref="K31:L31"/>
    <mergeCell ref="A14:B14"/>
    <mergeCell ref="A27:C28"/>
    <mergeCell ref="E27:I29"/>
    <mergeCell ref="D27:D30"/>
    <mergeCell ref="A30:B30"/>
    <mergeCell ref="C19:D21"/>
    <mergeCell ref="K19:L21"/>
    <mergeCell ref="A13:B13"/>
    <mergeCell ref="K13:L13"/>
    <mergeCell ref="K14:L14"/>
    <mergeCell ref="A23:C25"/>
    <mergeCell ref="D22:D23"/>
    <mergeCell ref="I25:I26"/>
    <mergeCell ref="E22:I23"/>
    <mergeCell ref="D24:D26"/>
    <mergeCell ref="E24:H26"/>
    <mergeCell ref="A19:B21"/>
    <mergeCell ref="A22:C22"/>
    <mergeCell ref="N5:N6"/>
    <mergeCell ref="O5:S6"/>
    <mergeCell ref="N7:N9"/>
    <mergeCell ref="O7:R9"/>
    <mergeCell ref="S8:S9"/>
    <mergeCell ref="A6:C8"/>
    <mergeCell ref="K6:M8"/>
    <mergeCell ref="D7:D9"/>
    <mergeCell ref="E7:H9"/>
    <mergeCell ref="O31:S31"/>
    <mergeCell ref="N10:N13"/>
    <mergeCell ref="O10:S12"/>
    <mergeCell ref="M19:N21"/>
    <mergeCell ref="K22:M22"/>
    <mergeCell ref="E31:I31"/>
    <mergeCell ref="N22:N23"/>
    <mergeCell ref="O22:S23"/>
    <mergeCell ref="K23:M25"/>
    <mergeCell ref="N24:N26"/>
    <mergeCell ref="O24:R26"/>
    <mergeCell ref="S25:S26"/>
    <mergeCell ref="K27:M28"/>
    <mergeCell ref="N27:N30"/>
    <mergeCell ref="O27:S29"/>
    <mergeCell ref="I8:I9"/>
    <mergeCell ref="E10:I12"/>
    <mergeCell ref="K10:M11"/>
    <mergeCell ref="D5:D6"/>
    <mergeCell ref="E5:I6"/>
    <mergeCell ref="E14:I14"/>
    <mergeCell ref="O14:S14"/>
    <mergeCell ref="A2:B4"/>
    <mergeCell ref="C2:D4"/>
    <mergeCell ref="K2:L4"/>
    <mergeCell ref="M2:N4"/>
    <mergeCell ref="A5:C5"/>
    <mergeCell ref="K5:M5"/>
    <mergeCell ref="A10:C11"/>
    <mergeCell ref="D10:D13"/>
  </mergeCells>
  <printOptions horizontalCentered="1"/>
  <pageMargins left="0.1968503937007874" right="0.1968503937007874" top="0.1968503937007874" bottom="0.1968503937007874" header="0" footer="0"/>
  <pageSetup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indexed="14"/>
  </sheetPr>
  <dimension ref="A1:AC46"/>
  <sheetViews>
    <sheetView view="pageBreakPreview" zoomScale="75" zoomScaleSheetLayoutView="75" workbookViewId="0" topLeftCell="A1">
      <selection activeCell="A1" sqref="A1:IV1"/>
    </sheetView>
  </sheetViews>
  <sheetFormatPr defaultColWidth="8.88671875" defaultRowHeight="15"/>
  <cols>
    <col min="1" max="1" width="2.99609375" style="34" customWidth="1"/>
    <col min="2" max="2" width="6.3359375" style="34" customWidth="1"/>
    <col min="3" max="3" width="14.77734375" style="34" customWidth="1"/>
    <col min="4" max="4" width="2.10546875" style="34" customWidth="1"/>
    <col min="5" max="5" width="2.3359375" style="34" customWidth="1"/>
    <col min="6" max="6" width="0.9921875" style="34" customWidth="1"/>
    <col min="7" max="7" width="3.10546875" style="34" customWidth="1"/>
    <col min="8" max="8" width="0.9921875" style="34" customWidth="1"/>
    <col min="9" max="9" width="3.10546875" style="35" customWidth="1"/>
    <col min="10" max="10" width="3.5546875" style="34" customWidth="1"/>
    <col min="11" max="13" width="8.88671875" style="34" customWidth="1"/>
    <col min="14" max="14" width="9.88671875" style="35" customWidth="1"/>
    <col min="15" max="16384" width="7.99609375" style="34" customWidth="1"/>
  </cols>
  <sheetData>
    <row r="1" spans="1:14" ht="30.75" customHeight="1">
      <c r="A1" s="88" t="s">
        <v>83</v>
      </c>
      <c r="B1" s="84"/>
      <c r="C1" s="84"/>
      <c r="D1" s="84"/>
      <c r="E1" s="84"/>
      <c r="F1" s="84"/>
      <c r="G1" s="84"/>
      <c r="H1" s="84"/>
      <c r="I1" s="84"/>
      <c r="J1" s="84"/>
      <c r="K1" s="84"/>
      <c r="L1" s="84"/>
      <c r="M1" s="84"/>
      <c r="N1" s="89" t="s">
        <v>84</v>
      </c>
    </row>
    <row r="2" ht="15" customHeight="1"/>
    <row r="3" spans="1:14" ht="22.5" customHeight="1">
      <c r="A3" s="191" t="s">
        <v>26</v>
      </c>
      <c r="B3" s="192"/>
      <c r="C3" s="33"/>
      <c r="D3" s="36"/>
      <c r="E3" s="36"/>
      <c r="F3" s="36"/>
      <c r="G3" s="36"/>
      <c r="H3" s="36"/>
      <c r="L3" s="37" t="s">
        <v>27</v>
      </c>
      <c r="M3" s="193"/>
      <c r="N3" s="194"/>
    </row>
    <row r="4" ht="15" customHeight="1"/>
    <row r="5" spans="1:8" ht="16.5" customHeight="1">
      <c r="A5" s="38" t="s">
        <v>28</v>
      </c>
      <c r="B5" s="38"/>
      <c r="C5" s="39"/>
      <c r="D5" s="39"/>
      <c r="E5" s="39"/>
      <c r="F5" s="39"/>
      <c r="G5" s="39"/>
      <c r="H5" s="39"/>
    </row>
    <row r="6" ht="12" customHeight="1">
      <c r="N6" s="40" t="s">
        <v>43</v>
      </c>
    </row>
    <row r="7" spans="13:14" ht="3.75" customHeight="1">
      <c r="M7" s="41"/>
      <c r="N7" s="41"/>
    </row>
    <row r="8" spans="1:16" ht="22.5" customHeight="1">
      <c r="A8" s="144" t="s">
        <v>29</v>
      </c>
      <c r="B8" s="145"/>
      <c r="C8" s="199"/>
      <c r="D8" s="199"/>
      <c r="E8" s="199"/>
      <c r="F8" s="199"/>
      <c r="G8" s="199"/>
      <c r="H8" s="199"/>
      <c r="I8" s="199"/>
      <c r="J8" s="199"/>
      <c r="K8" s="32" t="s">
        <v>30</v>
      </c>
      <c r="L8" s="42"/>
      <c r="M8" s="43"/>
      <c r="N8" s="44"/>
      <c r="P8" s="39"/>
    </row>
    <row r="9" spans="1:14" ht="22.5" customHeight="1">
      <c r="A9" s="146" t="s">
        <v>31</v>
      </c>
      <c r="B9" s="147"/>
      <c r="C9" s="202"/>
      <c r="D9" s="202"/>
      <c r="E9" s="202"/>
      <c r="F9" s="202"/>
      <c r="G9" s="202"/>
      <c r="H9" s="202"/>
      <c r="I9" s="202"/>
      <c r="J9" s="189" t="s">
        <v>32</v>
      </c>
      <c r="K9" s="189"/>
      <c r="L9" s="189"/>
      <c r="M9" s="189"/>
      <c r="N9" s="190"/>
    </row>
    <row r="10" spans="1:14" s="35" customFormat="1" ht="11.25" customHeight="1">
      <c r="A10" s="195" t="s">
        <v>44</v>
      </c>
      <c r="B10" s="197" t="s">
        <v>18</v>
      </c>
      <c r="C10" s="45" t="s">
        <v>45</v>
      </c>
      <c r="D10" s="151" t="s">
        <v>33</v>
      </c>
      <c r="E10" s="152"/>
      <c r="F10" s="152"/>
      <c r="G10" s="152"/>
      <c r="H10" s="152"/>
      <c r="I10" s="153"/>
      <c r="J10" s="200" t="s">
        <v>9</v>
      </c>
      <c r="K10" s="185" t="s">
        <v>46</v>
      </c>
      <c r="L10" s="185"/>
      <c r="M10" s="185"/>
      <c r="N10" s="186"/>
    </row>
    <row r="11" spans="1:14" s="35" customFormat="1" ht="19.5" customHeight="1">
      <c r="A11" s="196"/>
      <c r="B11" s="198"/>
      <c r="C11" s="46" t="s">
        <v>34</v>
      </c>
      <c r="D11" s="154"/>
      <c r="E11" s="155"/>
      <c r="F11" s="155"/>
      <c r="G11" s="155"/>
      <c r="H11" s="155"/>
      <c r="I11" s="156"/>
      <c r="J11" s="201"/>
      <c r="K11" s="187"/>
      <c r="L11" s="187"/>
      <c r="M11" s="187"/>
      <c r="N11" s="188"/>
    </row>
    <row r="12" spans="1:14" ht="11.25" customHeight="1">
      <c r="A12" s="183">
        <v>1</v>
      </c>
      <c r="B12" s="184">
        <v>12345</v>
      </c>
      <c r="C12" s="47" t="str">
        <f>VLOOKUP(B12,'登録データ個人種目男子'!$A$2:$F$60,3,FALSE)</f>
        <v>ﾔﾏｶﾞﾀｻｸﾗｵ</v>
      </c>
      <c r="D12" s="158">
        <f>VLOOKUP(B12,'登録データ個人種目男子'!$A$2:$F$60,4,FALSE)</f>
        <v>37256</v>
      </c>
      <c r="E12" s="159"/>
      <c r="F12" s="159"/>
      <c r="G12" s="159"/>
      <c r="H12" s="159"/>
      <c r="I12" s="160"/>
      <c r="J12" s="184">
        <f>VLOOKUP(B12,'登録データ個人種目男子'!$A$2:$F$60,5,FALSE)</f>
        <v>2</v>
      </c>
      <c r="K12" s="181"/>
      <c r="L12" s="181"/>
      <c r="M12" s="181"/>
      <c r="N12" s="182" t="s">
        <v>47</v>
      </c>
    </row>
    <row r="13" spans="1:14" ht="19.5" customHeight="1">
      <c r="A13" s="177"/>
      <c r="B13" s="179"/>
      <c r="C13" s="48" t="str">
        <f>VLOOKUP(B12,'登録データ個人種目男子'!$A$2:$F$60,2,FALSE)</f>
        <v>山形桜男</v>
      </c>
      <c r="D13" s="161"/>
      <c r="E13" s="162"/>
      <c r="F13" s="162"/>
      <c r="G13" s="162"/>
      <c r="H13" s="162"/>
      <c r="I13" s="163"/>
      <c r="J13" s="179"/>
      <c r="K13" s="165"/>
      <c r="L13" s="165"/>
      <c r="M13" s="165"/>
      <c r="N13" s="180"/>
    </row>
    <row r="14" spans="1:14" ht="11.25" customHeight="1">
      <c r="A14" s="176">
        <v>2</v>
      </c>
      <c r="B14" s="178"/>
      <c r="C14" s="49" t="e">
        <f>VLOOKUP(B14,'登録データ個人種目男子'!$A$2:$F$60,3,FALSE)</f>
        <v>#N/A</v>
      </c>
      <c r="D14" s="158" t="e">
        <f>VLOOKUP(B14,'登録データ個人種目男子'!$A$2:$F$60,4,FALSE)</f>
        <v>#N/A</v>
      </c>
      <c r="E14" s="159"/>
      <c r="F14" s="159"/>
      <c r="G14" s="159"/>
      <c r="H14" s="159"/>
      <c r="I14" s="160"/>
      <c r="J14" s="178" t="e">
        <f>VLOOKUP(B14,'登録データ個人種目男子'!$A$2:$F$60,5,FALSE)</f>
        <v>#N/A</v>
      </c>
      <c r="K14" s="164"/>
      <c r="L14" s="164"/>
      <c r="M14" s="164"/>
      <c r="N14" s="174" t="s">
        <v>47</v>
      </c>
    </row>
    <row r="15" spans="1:14" ht="19.5" customHeight="1">
      <c r="A15" s="177"/>
      <c r="B15" s="179"/>
      <c r="C15" s="48" t="e">
        <f>VLOOKUP(B14,'登録データ個人種目男子'!$A$2:$F$60,2,FALSE)</f>
        <v>#N/A</v>
      </c>
      <c r="D15" s="161"/>
      <c r="E15" s="162"/>
      <c r="F15" s="162"/>
      <c r="G15" s="162"/>
      <c r="H15" s="162"/>
      <c r="I15" s="163"/>
      <c r="J15" s="179"/>
      <c r="K15" s="165"/>
      <c r="L15" s="165"/>
      <c r="M15" s="165"/>
      <c r="N15" s="180"/>
    </row>
    <row r="16" spans="1:14" ht="11.25" customHeight="1">
      <c r="A16" s="176">
        <v>3</v>
      </c>
      <c r="B16" s="178"/>
      <c r="C16" s="49" t="e">
        <f>VLOOKUP(B16,'登録データ個人種目男子'!$A$2:$F$60,3,FALSE)</f>
        <v>#N/A</v>
      </c>
      <c r="D16" s="158" t="e">
        <f>VLOOKUP(B16,'登録データ個人種目男子'!$A$2:$F$60,4,FALSE)</f>
        <v>#N/A</v>
      </c>
      <c r="E16" s="159"/>
      <c r="F16" s="159"/>
      <c r="G16" s="159"/>
      <c r="H16" s="159"/>
      <c r="I16" s="160"/>
      <c r="J16" s="178" t="e">
        <f>VLOOKUP(B16,'登録データ個人種目男子'!$A$2:$F$60,5,FALSE)</f>
        <v>#N/A</v>
      </c>
      <c r="K16" s="164"/>
      <c r="L16" s="164"/>
      <c r="M16" s="164"/>
      <c r="N16" s="174" t="s">
        <v>47</v>
      </c>
    </row>
    <row r="17" spans="1:14" ht="19.5" customHeight="1">
      <c r="A17" s="177"/>
      <c r="B17" s="179"/>
      <c r="C17" s="48" t="e">
        <f>VLOOKUP(B16,'登録データ個人種目男子'!$A$2:$F$60,2,FALSE)</f>
        <v>#N/A</v>
      </c>
      <c r="D17" s="161"/>
      <c r="E17" s="162"/>
      <c r="F17" s="162"/>
      <c r="G17" s="162"/>
      <c r="H17" s="162"/>
      <c r="I17" s="163"/>
      <c r="J17" s="179"/>
      <c r="K17" s="165"/>
      <c r="L17" s="165"/>
      <c r="M17" s="165"/>
      <c r="N17" s="180"/>
    </row>
    <row r="18" spans="1:14" ht="11.25" customHeight="1">
      <c r="A18" s="176">
        <v>4</v>
      </c>
      <c r="B18" s="178"/>
      <c r="C18" s="49" t="e">
        <f>VLOOKUP(B18,'登録データ個人種目男子'!$A$2:$F$60,3,FALSE)</f>
        <v>#N/A</v>
      </c>
      <c r="D18" s="158" t="e">
        <f>VLOOKUP(B18,'登録データ個人種目男子'!$A$2:$F$60,4,FALSE)</f>
        <v>#N/A</v>
      </c>
      <c r="E18" s="159"/>
      <c r="F18" s="159"/>
      <c r="G18" s="159"/>
      <c r="H18" s="159"/>
      <c r="I18" s="160"/>
      <c r="J18" s="178" t="e">
        <f>VLOOKUP(B18,'登録データ個人種目男子'!$A$2:$F$60,5,FALSE)</f>
        <v>#N/A</v>
      </c>
      <c r="K18" s="164"/>
      <c r="L18" s="164"/>
      <c r="M18" s="164"/>
      <c r="N18" s="174" t="s">
        <v>47</v>
      </c>
    </row>
    <row r="19" spans="1:14" ht="19.5" customHeight="1">
      <c r="A19" s="177"/>
      <c r="B19" s="179"/>
      <c r="C19" s="48" t="e">
        <f>VLOOKUP(B18,'登録データ個人種目男子'!$A$2:$F$60,2,FALSE)</f>
        <v>#N/A</v>
      </c>
      <c r="D19" s="161"/>
      <c r="E19" s="162"/>
      <c r="F19" s="162"/>
      <c r="G19" s="162"/>
      <c r="H19" s="162"/>
      <c r="I19" s="163"/>
      <c r="J19" s="179"/>
      <c r="K19" s="165"/>
      <c r="L19" s="165"/>
      <c r="M19" s="165"/>
      <c r="N19" s="180"/>
    </row>
    <row r="20" spans="1:14" ht="11.25" customHeight="1">
      <c r="A20" s="176">
        <v>5</v>
      </c>
      <c r="B20" s="178"/>
      <c r="C20" s="49" t="e">
        <f>VLOOKUP(B20,'登録データ個人種目男子'!$A$2:$F$60,3,FALSE)</f>
        <v>#N/A</v>
      </c>
      <c r="D20" s="158" t="e">
        <f>VLOOKUP(B20,'登録データ個人種目男子'!$A$2:$F$60,4,FALSE)</f>
        <v>#N/A</v>
      </c>
      <c r="E20" s="159"/>
      <c r="F20" s="159"/>
      <c r="G20" s="159"/>
      <c r="H20" s="159"/>
      <c r="I20" s="160"/>
      <c r="J20" s="178" t="e">
        <f>VLOOKUP(B20,'登録データ個人種目男子'!$A$2:$F$60,5,FALSE)</f>
        <v>#N/A</v>
      </c>
      <c r="K20" s="164"/>
      <c r="L20" s="164"/>
      <c r="M20" s="164"/>
      <c r="N20" s="174" t="s">
        <v>47</v>
      </c>
    </row>
    <row r="21" spans="1:14" ht="19.5" customHeight="1">
      <c r="A21" s="177"/>
      <c r="B21" s="179"/>
      <c r="C21" s="48" t="e">
        <f>VLOOKUP(B20,'登録データ個人種目男子'!$A$2:$F$60,2,FALSE)</f>
        <v>#N/A</v>
      </c>
      <c r="D21" s="161"/>
      <c r="E21" s="162"/>
      <c r="F21" s="162"/>
      <c r="G21" s="162"/>
      <c r="H21" s="162"/>
      <c r="I21" s="163"/>
      <c r="J21" s="179"/>
      <c r="K21" s="165"/>
      <c r="L21" s="165"/>
      <c r="M21" s="165"/>
      <c r="N21" s="180"/>
    </row>
    <row r="22" spans="1:14" ht="11.25" customHeight="1">
      <c r="A22" s="176">
        <v>6</v>
      </c>
      <c r="B22" s="178"/>
      <c r="C22" s="49" t="e">
        <f>VLOOKUP(B22,'登録データ個人種目男子'!$A$2:$F$60,3,FALSE)</f>
        <v>#N/A</v>
      </c>
      <c r="D22" s="158" t="e">
        <f>VLOOKUP(B22,'登録データ個人種目男子'!$A$2:$F$60,4,FALSE)</f>
        <v>#N/A</v>
      </c>
      <c r="E22" s="159"/>
      <c r="F22" s="159"/>
      <c r="G22" s="159"/>
      <c r="H22" s="159"/>
      <c r="I22" s="160"/>
      <c r="J22" s="178" t="e">
        <f>VLOOKUP(B22,'登録データ個人種目男子'!$A$2:$F$60,5,FALSE)</f>
        <v>#N/A</v>
      </c>
      <c r="K22" s="164"/>
      <c r="L22" s="164"/>
      <c r="M22" s="164"/>
      <c r="N22" s="174" t="s">
        <v>47</v>
      </c>
    </row>
    <row r="23" spans="1:14" ht="19.5" customHeight="1">
      <c r="A23" s="177"/>
      <c r="B23" s="179"/>
      <c r="C23" s="48" t="e">
        <f>VLOOKUP(B22,'登録データ個人種目男子'!$A$2:$F$60,2,FALSE)</f>
        <v>#N/A</v>
      </c>
      <c r="D23" s="161"/>
      <c r="E23" s="162"/>
      <c r="F23" s="162"/>
      <c r="G23" s="162"/>
      <c r="H23" s="162"/>
      <c r="I23" s="163"/>
      <c r="J23" s="179"/>
      <c r="K23" s="165"/>
      <c r="L23" s="165"/>
      <c r="M23" s="165"/>
      <c r="N23" s="180"/>
    </row>
    <row r="24" spans="1:14" ht="11.25" customHeight="1">
      <c r="A24" s="176">
        <v>7</v>
      </c>
      <c r="B24" s="178"/>
      <c r="C24" s="49" t="e">
        <f>VLOOKUP(B24,'登録データ個人種目男子'!$A$2:$F$60,3,FALSE)</f>
        <v>#N/A</v>
      </c>
      <c r="D24" s="158" t="e">
        <f>VLOOKUP(B24,'登録データ個人種目男子'!$A$2:$F$60,4,FALSE)</f>
        <v>#N/A</v>
      </c>
      <c r="E24" s="159"/>
      <c r="F24" s="159"/>
      <c r="G24" s="159"/>
      <c r="H24" s="159"/>
      <c r="I24" s="160"/>
      <c r="J24" s="178" t="e">
        <f>VLOOKUP(B24,'登録データ個人種目男子'!$A$2:$F$60,5,FALSE)</f>
        <v>#N/A</v>
      </c>
      <c r="K24" s="164"/>
      <c r="L24" s="164"/>
      <c r="M24" s="164"/>
      <c r="N24" s="174" t="s">
        <v>47</v>
      </c>
    </row>
    <row r="25" spans="1:14" ht="19.5" customHeight="1">
      <c r="A25" s="177"/>
      <c r="B25" s="179"/>
      <c r="C25" s="48" t="e">
        <f>VLOOKUP(B24,'登録データ個人種目男子'!$A$2:$F$60,2,FALSE)</f>
        <v>#N/A</v>
      </c>
      <c r="D25" s="161"/>
      <c r="E25" s="162"/>
      <c r="F25" s="162"/>
      <c r="G25" s="162"/>
      <c r="H25" s="162"/>
      <c r="I25" s="163"/>
      <c r="J25" s="179"/>
      <c r="K25" s="165"/>
      <c r="L25" s="165"/>
      <c r="M25" s="165"/>
      <c r="N25" s="180"/>
    </row>
    <row r="26" spans="1:14" ht="11.25" customHeight="1">
      <c r="A26" s="176">
        <v>8</v>
      </c>
      <c r="B26" s="178"/>
      <c r="C26" s="49" t="e">
        <f>VLOOKUP(B26,'登録データ個人種目男子'!$A$2:$F$60,3,FALSE)</f>
        <v>#N/A</v>
      </c>
      <c r="D26" s="158" t="e">
        <f>VLOOKUP(B26,'登録データ個人種目男子'!$A$2:$F$60,4,FALSE)</f>
        <v>#N/A</v>
      </c>
      <c r="E26" s="159"/>
      <c r="F26" s="159"/>
      <c r="G26" s="159"/>
      <c r="H26" s="159"/>
      <c r="I26" s="160"/>
      <c r="J26" s="178" t="e">
        <f>VLOOKUP(B26,'登録データ個人種目男子'!$A$2:$F$60,5,FALSE)</f>
        <v>#N/A</v>
      </c>
      <c r="K26" s="164"/>
      <c r="L26" s="164"/>
      <c r="M26" s="164"/>
      <c r="N26" s="174" t="s">
        <v>47</v>
      </c>
    </row>
    <row r="27" spans="1:14" ht="19.5" customHeight="1">
      <c r="A27" s="177"/>
      <c r="B27" s="179"/>
      <c r="C27" s="48" t="e">
        <f>VLOOKUP(B26,'登録データ個人種目男子'!$A$2:$F$60,2,FALSE)</f>
        <v>#N/A</v>
      </c>
      <c r="D27" s="161"/>
      <c r="E27" s="162"/>
      <c r="F27" s="162"/>
      <c r="G27" s="162"/>
      <c r="H27" s="162"/>
      <c r="I27" s="163"/>
      <c r="J27" s="179"/>
      <c r="K27" s="165"/>
      <c r="L27" s="165"/>
      <c r="M27" s="165"/>
      <c r="N27" s="180"/>
    </row>
    <row r="28" spans="1:14" ht="11.25" customHeight="1">
      <c r="A28" s="176">
        <v>9</v>
      </c>
      <c r="B28" s="178"/>
      <c r="C28" s="49" t="e">
        <f>VLOOKUP(B28,'登録データ個人種目男子'!$A$2:$F$60,3,FALSE)</f>
        <v>#N/A</v>
      </c>
      <c r="D28" s="158" t="e">
        <f>VLOOKUP(B28,'登録データ個人種目男子'!$A$2:$F$60,4,FALSE)</f>
        <v>#N/A</v>
      </c>
      <c r="E28" s="159"/>
      <c r="F28" s="159"/>
      <c r="G28" s="159"/>
      <c r="H28" s="159"/>
      <c r="I28" s="160"/>
      <c r="J28" s="178" t="e">
        <f>VLOOKUP(B28,'登録データ個人種目男子'!$A$2:$F$60,5,FALSE)</f>
        <v>#N/A</v>
      </c>
      <c r="K28" s="164"/>
      <c r="L28" s="164"/>
      <c r="M28" s="164"/>
      <c r="N28" s="174" t="s">
        <v>47</v>
      </c>
    </row>
    <row r="29" spans="1:14" ht="19.5" customHeight="1">
      <c r="A29" s="177"/>
      <c r="B29" s="179"/>
      <c r="C29" s="50" t="e">
        <f>VLOOKUP(B28,'登録データ個人種目男子'!$A$2:$F$60,2,FALSE)</f>
        <v>#N/A</v>
      </c>
      <c r="D29" s="161"/>
      <c r="E29" s="162"/>
      <c r="F29" s="162"/>
      <c r="G29" s="162"/>
      <c r="H29" s="162"/>
      <c r="I29" s="163"/>
      <c r="J29" s="179"/>
      <c r="K29" s="165"/>
      <c r="L29" s="165"/>
      <c r="M29" s="165"/>
      <c r="N29" s="180"/>
    </row>
    <row r="30" spans="1:14" ht="11.25" customHeight="1">
      <c r="A30" s="176">
        <v>10</v>
      </c>
      <c r="B30" s="178"/>
      <c r="C30" s="49" t="e">
        <f>VLOOKUP(B30,'登録データ個人種目男子'!$A$2:$F$60,3,FALSE)</f>
        <v>#N/A</v>
      </c>
      <c r="D30" s="158" t="e">
        <f>VLOOKUP(B30,'登録データ個人種目男子'!$A$2:$F$60,4,FALSE)</f>
        <v>#N/A</v>
      </c>
      <c r="E30" s="159"/>
      <c r="F30" s="159"/>
      <c r="G30" s="159"/>
      <c r="H30" s="159"/>
      <c r="I30" s="160"/>
      <c r="J30" s="178" t="e">
        <f>VLOOKUP(B30,'登録データ個人種目男子'!$A$2:$F$60,5,FALSE)</f>
        <v>#N/A</v>
      </c>
      <c r="K30" s="164"/>
      <c r="L30" s="164"/>
      <c r="M30" s="164"/>
      <c r="N30" s="174" t="s">
        <v>47</v>
      </c>
    </row>
    <row r="31" spans="1:14" ht="19.5" customHeight="1">
      <c r="A31" s="177"/>
      <c r="B31" s="179"/>
      <c r="C31" s="48" t="e">
        <f>VLOOKUP(B30,'登録データ個人種目男子'!$A$2:$F$60,2,FALSE)</f>
        <v>#N/A</v>
      </c>
      <c r="D31" s="161"/>
      <c r="E31" s="162"/>
      <c r="F31" s="162"/>
      <c r="G31" s="162"/>
      <c r="H31" s="162"/>
      <c r="I31" s="163"/>
      <c r="J31" s="179"/>
      <c r="K31" s="165"/>
      <c r="L31" s="165"/>
      <c r="M31" s="165"/>
      <c r="N31" s="180"/>
    </row>
    <row r="32" spans="1:14" ht="11.25" customHeight="1">
      <c r="A32" s="176">
        <v>11</v>
      </c>
      <c r="B32" s="178"/>
      <c r="C32" s="49" t="e">
        <f>VLOOKUP(B32,'登録データ個人種目男子'!$A$2:$F$60,3,FALSE)</f>
        <v>#N/A</v>
      </c>
      <c r="D32" s="158" t="e">
        <f>VLOOKUP(B32,'登録データ個人種目男子'!$A$2:$F$60,4,FALSE)</f>
        <v>#N/A</v>
      </c>
      <c r="E32" s="159"/>
      <c r="F32" s="159"/>
      <c r="G32" s="159"/>
      <c r="H32" s="159"/>
      <c r="I32" s="160"/>
      <c r="J32" s="178" t="e">
        <f>VLOOKUP(B32,'登録データ個人種目男子'!$A$2:$F$60,5,FALSE)</f>
        <v>#N/A</v>
      </c>
      <c r="K32" s="164"/>
      <c r="L32" s="164"/>
      <c r="M32" s="164"/>
      <c r="N32" s="174" t="s">
        <v>47</v>
      </c>
    </row>
    <row r="33" spans="1:14" ht="19.5" customHeight="1">
      <c r="A33" s="177"/>
      <c r="B33" s="179"/>
      <c r="C33" s="48" t="e">
        <f>VLOOKUP(B32,'登録データ個人種目男子'!$A$2:$F$60,2,FALSE)</f>
        <v>#N/A</v>
      </c>
      <c r="D33" s="161"/>
      <c r="E33" s="162"/>
      <c r="F33" s="162"/>
      <c r="G33" s="162"/>
      <c r="H33" s="162"/>
      <c r="I33" s="163"/>
      <c r="J33" s="179"/>
      <c r="K33" s="165"/>
      <c r="L33" s="165"/>
      <c r="M33" s="165"/>
      <c r="N33" s="180"/>
    </row>
    <row r="34" spans="1:14" ht="11.25" customHeight="1">
      <c r="A34" s="176">
        <v>12</v>
      </c>
      <c r="B34" s="178"/>
      <c r="C34" s="49" t="e">
        <f>VLOOKUP(B34,'登録データ個人種目男子'!$A$2:$F$60,3,FALSE)</f>
        <v>#N/A</v>
      </c>
      <c r="D34" s="158" t="e">
        <f>VLOOKUP(B34,'登録データ個人種目男子'!$A$2:$F$60,4,FALSE)</f>
        <v>#N/A</v>
      </c>
      <c r="E34" s="159"/>
      <c r="F34" s="159"/>
      <c r="G34" s="159"/>
      <c r="H34" s="159"/>
      <c r="I34" s="160"/>
      <c r="J34" s="178" t="e">
        <f>VLOOKUP(B34,'登録データ個人種目男子'!$A$2:$F$60,5,FALSE)</f>
        <v>#N/A</v>
      </c>
      <c r="K34" s="164"/>
      <c r="L34" s="164"/>
      <c r="M34" s="164"/>
      <c r="N34" s="174" t="s">
        <v>47</v>
      </c>
    </row>
    <row r="35" spans="1:14" ht="19.5" customHeight="1">
      <c r="A35" s="177"/>
      <c r="B35" s="179"/>
      <c r="C35" s="48" t="e">
        <f>VLOOKUP(B34,'登録データ個人種目男子'!$A$2:$F$60,2,FALSE)</f>
        <v>#N/A</v>
      </c>
      <c r="D35" s="161"/>
      <c r="E35" s="162"/>
      <c r="F35" s="162"/>
      <c r="G35" s="162"/>
      <c r="H35" s="162"/>
      <c r="I35" s="163"/>
      <c r="J35" s="179"/>
      <c r="K35" s="165"/>
      <c r="L35" s="165"/>
      <c r="M35" s="165"/>
      <c r="N35" s="180"/>
    </row>
    <row r="36" spans="1:14" ht="11.25" customHeight="1">
      <c r="A36" s="176">
        <v>13</v>
      </c>
      <c r="B36" s="178"/>
      <c r="C36" s="49" t="e">
        <f>VLOOKUP(B36,'登録データ個人種目男子'!$A$2:$F$60,3,FALSE)</f>
        <v>#N/A</v>
      </c>
      <c r="D36" s="158" t="e">
        <f>VLOOKUP(B36,'登録データ個人種目男子'!$A$2:$F$60,4,FALSE)</f>
        <v>#N/A</v>
      </c>
      <c r="E36" s="159"/>
      <c r="F36" s="159"/>
      <c r="G36" s="159"/>
      <c r="H36" s="159"/>
      <c r="I36" s="160"/>
      <c r="J36" s="178" t="e">
        <f>VLOOKUP(B36,'登録データ個人種目男子'!$A$2:$F$60,5,FALSE)</f>
        <v>#N/A</v>
      </c>
      <c r="K36" s="164"/>
      <c r="L36" s="164"/>
      <c r="M36" s="164"/>
      <c r="N36" s="174" t="s">
        <v>47</v>
      </c>
    </row>
    <row r="37" spans="1:14" ht="19.5" customHeight="1">
      <c r="A37" s="177"/>
      <c r="B37" s="179"/>
      <c r="C37" s="48" t="e">
        <f>VLOOKUP(B36,'登録データ個人種目男子'!$A$2:$F$60,2,FALSE)</f>
        <v>#N/A</v>
      </c>
      <c r="D37" s="161"/>
      <c r="E37" s="162"/>
      <c r="F37" s="162"/>
      <c r="G37" s="162"/>
      <c r="H37" s="162"/>
      <c r="I37" s="163"/>
      <c r="J37" s="179"/>
      <c r="K37" s="165"/>
      <c r="L37" s="165"/>
      <c r="M37" s="165"/>
      <c r="N37" s="180"/>
    </row>
    <row r="38" spans="1:14" ht="11.25" customHeight="1">
      <c r="A38" s="176">
        <v>14</v>
      </c>
      <c r="B38" s="178"/>
      <c r="C38" s="49" t="e">
        <f>VLOOKUP(B38,'登録データ個人種目男子'!$A$2:$F$60,3,FALSE)</f>
        <v>#N/A</v>
      </c>
      <c r="D38" s="158" t="e">
        <f>VLOOKUP(B38,'登録データ個人種目男子'!$A$2:$F$60,4,FALSE)</f>
        <v>#N/A</v>
      </c>
      <c r="E38" s="159"/>
      <c r="F38" s="159"/>
      <c r="G38" s="159"/>
      <c r="H38" s="159"/>
      <c r="I38" s="160"/>
      <c r="J38" s="178" t="e">
        <f>VLOOKUP(B38,'登録データ個人種目男子'!$A$2:$F$60,5,FALSE)</f>
        <v>#N/A</v>
      </c>
      <c r="K38" s="164"/>
      <c r="L38" s="164"/>
      <c r="M38" s="164"/>
      <c r="N38" s="174" t="s">
        <v>47</v>
      </c>
    </row>
    <row r="39" spans="1:14" ht="19.5" customHeight="1">
      <c r="A39" s="177"/>
      <c r="B39" s="179"/>
      <c r="C39" s="48" t="e">
        <f>VLOOKUP(B38,'登録データ個人種目男子'!$A$2:$F$60,2,FALSE)</f>
        <v>#N/A</v>
      </c>
      <c r="D39" s="161"/>
      <c r="E39" s="162"/>
      <c r="F39" s="162"/>
      <c r="G39" s="162"/>
      <c r="H39" s="162"/>
      <c r="I39" s="163"/>
      <c r="J39" s="179"/>
      <c r="K39" s="165"/>
      <c r="L39" s="165"/>
      <c r="M39" s="165"/>
      <c r="N39" s="180"/>
    </row>
    <row r="40" spans="1:14" ht="11.25" customHeight="1">
      <c r="A40" s="176">
        <v>15</v>
      </c>
      <c r="B40" s="178"/>
      <c r="C40" s="49" t="e">
        <f>VLOOKUP(B40,'登録データ個人種目男子'!$A$2:$F$60,3,FALSE)</f>
        <v>#N/A</v>
      </c>
      <c r="D40" s="158" t="e">
        <f>VLOOKUP(B40,'登録データ個人種目男子'!$A$2:$F$60,4,FALSE)</f>
        <v>#N/A</v>
      </c>
      <c r="E40" s="159"/>
      <c r="F40" s="159"/>
      <c r="G40" s="159"/>
      <c r="H40" s="159"/>
      <c r="I40" s="160"/>
      <c r="J40" s="178" t="e">
        <f>VLOOKUP(B40,'登録データ個人種目男子'!$A$2:$F$60,5,FALSE)</f>
        <v>#N/A</v>
      </c>
      <c r="K40" s="164"/>
      <c r="L40" s="164"/>
      <c r="M40" s="164"/>
      <c r="N40" s="174" t="s">
        <v>47</v>
      </c>
    </row>
    <row r="41" spans="1:14" ht="19.5" customHeight="1">
      <c r="A41" s="177"/>
      <c r="B41" s="179"/>
      <c r="C41" s="48" t="e">
        <f>VLOOKUP(B40,'登録データ個人種目男子'!$A$2:$F$60,2,FALSE)</f>
        <v>#N/A</v>
      </c>
      <c r="D41" s="161"/>
      <c r="E41" s="162"/>
      <c r="F41" s="162"/>
      <c r="G41" s="162"/>
      <c r="H41" s="162"/>
      <c r="I41" s="163"/>
      <c r="J41" s="179"/>
      <c r="K41" s="173"/>
      <c r="L41" s="173"/>
      <c r="M41" s="173"/>
      <c r="N41" s="175"/>
    </row>
    <row r="42" spans="1:29" ht="21" customHeight="1">
      <c r="A42" s="157" t="s">
        <v>35</v>
      </c>
      <c r="B42" s="149"/>
      <c r="C42" s="149"/>
      <c r="D42" s="150">
        <v>33</v>
      </c>
      <c r="E42" s="150"/>
      <c r="F42" s="150"/>
      <c r="G42" s="51" t="s">
        <v>36</v>
      </c>
      <c r="H42" s="51"/>
      <c r="I42" s="149" t="s">
        <v>37</v>
      </c>
      <c r="J42" s="149"/>
      <c r="K42" s="149"/>
      <c r="L42" s="148" t="s">
        <v>38</v>
      </c>
      <c r="M42" s="148"/>
      <c r="N42" s="52" t="s">
        <v>39</v>
      </c>
      <c r="P42" s="53"/>
      <c r="Q42" s="53"/>
      <c r="R42" s="53"/>
      <c r="S42" s="53"/>
      <c r="T42" s="53"/>
      <c r="U42" s="53"/>
      <c r="V42" s="53"/>
      <c r="W42" s="53"/>
      <c r="X42" s="53"/>
      <c r="Y42" s="53"/>
      <c r="Z42" s="53"/>
      <c r="AA42" s="53"/>
      <c r="AB42" s="53"/>
      <c r="AC42" s="53"/>
    </row>
    <row r="43" spans="1:14" ht="18.75" customHeight="1">
      <c r="A43" s="166" t="s">
        <v>40</v>
      </c>
      <c r="B43" s="167"/>
      <c r="C43" s="167"/>
      <c r="D43" s="167"/>
      <c r="E43" s="167"/>
      <c r="F43" s="167"/>
      <c r="G43" s="167"/>
      <c r="H43" s="167"/>
      <c r="I43" s="167"/>
      <c r="J43" s="167"/>
      <c r="K43" s="167"/>
      <c r="L43" s="167"/>
      <c r="M43" s="167"/>
      <c r="N43" s="168"/>
    </row>
    <row r="44" spans="1:14" ht="17.25" customHeight="1">
      <c r="A44" s="169" t="s">
        <v>41</v>
      </c>
      <c r="B44" s="170"/>
      <c r="C44" s="170"/>
      <c r="D44" s="170"/>
      <c r="E44" s="170"/>
      <c r="F44" s="170"/>
      <c r="G44" s="170"/>
      <c r="H44" s="170"/>
      <c r="I44" s="170"/>
      <c r="J44" s="170"/>
      <c r="K44" s="170"/>
      <c r="L44" s="170"/>
      <c r="M44" s="170"/>
      <c r="N44" s="171"/>
    </row>
    <row r="45" spans="1:14" ht="18" customHeight="1">
      <c r="A45" s="81"/>
      <c r="B45" s="82"/>
      <c r="C45" s="82">
        <f ca="1">NOW()</f>
        <v>40648.59477349537</v>
      </c>
      <c r="D45" s="82"/>
      <c r="E45" s="82"/>
      <c r="F45" s="82"/>
      <c r="G45" s="82"/>
      <c r="H45" s="82"/>
      <c r="I45" s="82"/>
      <c r="J45" s="82"/>
      <c r="K45" s="82"/>
      <c r="L45" s="82"/>
      <c r="M45" s="82"/>
      <c r="N45" s="83"/>
    </row>
    <row r="46" spans="1:14" ht="21.75" customHeight="1">
      <c r="A46" s="77"/>
      <c r="B46" s="78"/>
      <c r="C46" s="78"/>
      <c r="D46" s="78"/>
      <c r="E46" s="78"/>
      <c r="F46" s="78"/>
      <c r="G46" s="78"/>
      <c r="H46" s="78"/>
      <c r="I46" s="78"/>
      <c r="J46" s="78"/>
      <c r="K46" s="79" t="s">
        <v>42</v>
      </c>
      <c r="L46" s="172"/>
      <c r="M46" s="172"/>
      <c r="N46" s="80" t="s">
        <v>39</v>
      </c>
    </row>
  </sheetData>
  <mergeCells count="139">
    <mergeCell ref="K10:N11"/>
    <mergeCell ref="J9:N9"/>
    <mergeCell ref="A3:B3"/>
    <mergeCell ref="M3:N3"/>
    <mergeCell ref="A10:A11"/>
    <mergeCell ref="B10:B11"/>
    <mergeCell ref="C8:J8"/>
    <mergeCell ref="J10:J11"/>
    <mergeCell ref="C9:I9"/>
    <mergeCell ref="A12:A13"/>
    <mergeCell ref="B12:B13"/>
    <mergeCell ref="J12:J13"/>
    <mergeCell ref="D12:I13"/>
    <mergeCell ref="K12:K13"/>
    <mergeCell ref="L12:L13"/>
    <mergeCell ref="M12:M13"/>
    <mergeCell ref="N12:N13"/>
    <mergeCell ref="A14:A15"/>
    <mergeCell ref="B14:B15"/>
    <mergeCell ref="J14:J15"/>
    <mergeCell ref="D14:I15"/>
    <mergeCell ref="K14:K15"/>
    <mergeCell ref="L14:L15"/>
    <mergeCell ref="M14:M15"/>
    <mergeCell ref="N14:N15"/>
    <mergeCell ref="A16:A17"/>
    <mergeCell ref="B16:B17"/>
    <mergeCell ref="J16:J17"/>
    <mergeCell ref="D16:I17"/>
    <mergeCell ref="K16:K17"/>
    <mergeCell ref="L16:L17"/>
    <mergeCell ref="M16:M17"/>
    <mergeCell ref="N16:N17"/>
    <mergeCell ref="A18:A19"/>
    <mergeCell ref="B18:B19"/>
    <mergeCell ref="J18:J19"/>
    <mergeCell ref="D18:I19"/>
    <mergeCell ref="K18:K19"/>
    <mergeCell ref="L18:L19"/>
    <mergeCell ref="M18:M19"/>
    <mergeCell ref="N18:N19"/>
    <mergeCell ref="A20:A21"/>
    <mergeCell ref="B20:B21"/>
    <mergeCell ref="J20:J21"/>
    <mergeCell ref="D20:I21"/>
    <mergeCell ref="K20:K21"/>
    <mergeCell ref="L20:L21"/>
    <mergeCell ref="M20:M21"/>
    <mergeCell ref="N20:N21"/>
    <mergeCell ref="A22:A23"/>
    <mergeCell ref="B22:B23"/>
    <mergeCell ref="J22:J23"/>
    <mergeCell ref="D22:I23"/>
    <mergeCell ref="K22:K23"/>
    <mergeCell ref="L22:L23"/>
    <mergeCell ref="M22:M23"/>
    <mergeCell ref="N22:N23"/>
    <mergeCell ref="A24:A25"/>
    <mergeCell ref="B24:B25"/>
    <mergeCell ref="J24:J25"/>
    <mergeCell ref="D24:I25"/>
    <mergeCell ref="K24:K25"/>
    <mergeCell ref="L24:L25"/>
    <mergeCell ref="M24:M25"/>
    <mergeCell ref="N24:N25"/>
    <mergeCell ref="A26:A27"/>
    <mergeCell ref="B26:B27"/>
    <mergeCell ref="J26:J27"/>
    <mergeCell ref="D26:I27"/>
    <mergeCell ref="K26:K27"/>
    <mergeCell ref="L26:L27"/>
    <mergeCell ref="M26:M27"/>
    <mergeCell ref="N26:N27"/>
    <mergeCell ref="A28:A29"/>
    <mergeCell ref="B28:B29"/>
    <mergeCell ref="J28:J29"/>
    <mergeCell ref="D28:I29"/>
    <mergeCell ref="K28:K29"/>
    <mergeCell ref="L28:L29"/>
    <mergeCell ref="M28:M29"/>
    <mergeCell ref="N28:N29"/>
    <mergeCell ref="A30:A31"/>
    <mergeCell ref="B30:B31"/>
    <mergeCell ref="J30:J31"/>
    <mergeCell ref="D30:I31"/>
    <mergeCell ref="K30:K31"/>
    <mergeCell ref="L30:L31"/>
    <mergeCell ref="M30:M31"/>
    <mergeCell ref="N30:N31"/>
    <mergeCell ref="A32:A33"/>
    <mergeCell ref="B32:B33"/>
    <mergeCell ref="J32:J33"/>
    <mergeCell ref="D32:I33"/>
    <mergeCell ref="K32:K33"/>
    <mergeCell ref="L32:L33"/>
    <mergeCell ref="M32:M33"/>
    <mergeCell ref="N32:N33"/>
    <mergeCell ref="A34:A35"/>
    <mergeCell ref="B34:B35"/>
    <mergeCell ref="J34:J35"/>
    <mergeCell ref="D34:I35"/>
    <mergeCell ref="K34:K35"/>
    <mergeCell ref="L34:L35"/>
    <mergeCell ref="M34:M35"/>
    <mergeCell ref="N34:N35"/>
    <mergeCell ref="N36:N37"/>
    <mergeCell ref="A36:A37"/>
    <mergeCell ref="B36:B37"/>
    <mergeCell ref="J36:J37"/>
    <mergeCell ref="K36:K37"/>
    <mergeCell ref="L36:L37"/>
    <mergeCell ref="N38:N39"/>
    <mergeCell ref="A38:A39"/>
    <mergeCell ref="B38:B39"/>
    <mergeCell ref="J38:J39"/>
    <mergeCell ref="K38:K39"/>
    <mergeCell ref="L38:L39"/>
    <mergeCell ref="D38:I39"/>
    <mergeCell ref="M38:M39"/>
    <mergeCell ref="A43:N43"/>
    <mergeCell ref="A44:N44"/>
    <mergeCell ref="L46:M46"/>
    <mergeCell ref="K40:K41"/>
    <mergeCell ref="L40:L41"/>
    <mergeCell ref="M40:M41"/>
    <mergeCell ref="N40:N41"/>
    <mergeCell ref="A40:A41"/>
    <mergeCell ref="B40:B41"/>
    <mergeCell ref="J40:J41"/>
    <mergeCell ref="A8:B8"/>
    <mergeCell ref="A9:B9"/>
    <mergeCell ref="L42:M42"/>
    <mergeCell ref="I42:K42"/>
    <mergeCell ref="D42:F42"/>
    <mergeCell ref="D10:I11"/>
    <mergeCell ref="A42:C42"/>
    <mergeCell ref="D40:I41"/>
    <mergeCell ref="D36:I37"/>
    <mergeCell ref="M36:M37"/>
  </mergeCells>
  <printOptions horizontalCentered="1"/>
  <pageMargins left="0.3937007874015748" right="0.3937007874015748" top="0.7874015748031497" bottom="0.6299212598425197" header="0.5118110236220472" footer="0.511811023622047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F2"/>
  <sheetViews>
    <sheetView workbookViewId="0" topLeftCell="A1">
      <selection activeCell="C10" sqref="C10"/>
    </sheetView>
  </sheetViews>
  <sheetFormatPr defaultColWidth="8.88671875" defaultRowHeight="15"/>
  <cols>
    <col min="1" max="1" width="8.99609375" style="0" bestFit="1" customWidth="1"/>
    <col min="3" max="3" width="25.21484375" style="0" customWidth="1"/>
    <col min="4" max="4" width="10.6640625" style="0" bestFit="1" customWidth="1"/>
    <col min="5" max="5" width="8.99609375" style="0" bestFit="1" customWidth="1"/>
    <col min="6" max="6" width="15.10546875" style="0" customWidth="1"/>
  </cols>
  <sheetData>
    <row r="1" spans="1:6" ht="15">
      <c r="A1" s="22" t="s">
        <v>18</v>
      </c>
      <c r="B1" s="22" t="s">
        <v>11</v>
      </c>
      <c r="C1" s="22" t="s">
        <v>81</v>
      </c>
      <c r="D1" s="22" t="s">
        <v>33</v>
      </c>
      <c r="E1" s="22" t="s">
        <v>9</v>
      </c>
      <c r="F1" s="22" t="s">
        <v>8</v>
      </c>
    </row>
    <row r="2" spans="1:6" s="27" customFormat="1" ht="15">
      <c r="A2" s="72">
        <v>12345</v>
      </c>
      <c r="B2" s="24" t="s">
        <v>22</v>
      </c>
      <c r="C2" s="24" t="s">
        <v>82</v>
      </c>
      <c r="D2" s="76">
        <v>37256</v>
      </c>
      <c r="E2" s="25">
        <v>2</v>
      </c>
      <c r="F2" s="24" t="s">
        <v>68</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4"/>
  </sheetPr>
  <dimension ref="A1:AC46"/>
  <sheetViews>
    <sheetView view="pageBreakPreview" zoomScale="75" zoomScaleSheetLayoutView="75" workbookViewId="0" topLeftCell="A1">
      <selection activeCell="L20" sqref="L20:L21"/>
    </sheetView>
  </sheetViews>
  <sheetFormatPr defaultColWidth="8.88671875" defaultRowHeight="15"/>
  <cols>
    <col min="1" max="1" width="3.10546875" style="34" customWidth="1"/>
    <col min="2" max="2" width="6.3359375" style="34" customWidth="1"/>
    <col min="3" max="3" width="14.77734375" style="34" customWidth="1"/>
    <col min="4" max="4" width="2.10546875" style="34" customWidth="1"/>
    <col min="5" max="5" width="2.3359375" style="34" customWidth="1"/>
    <col min="6" max="6" width="0.9921875" style="34" customWidth="1"/>
    <col min="7" max="7" width="3.10546875" style="34" customWidth="1"/>
    <col min="8" max="8" width="0.9921875" style="34" customWidth="1"/>
    <col min="9" max="9" width="3.10546875" style="35" customWidth="1"/>
    <col min="10" max="10" width="3.5546875" style="34" customWidth="1"/>
    <col min="11" max="13" width="8.88671875" style="34" customWidth="1"/>
    <col min="14" max="14" width="9.88671875" style="35" customWidth="1"/>
    <col min="15" max="16384" width="7.99609375" style="34" customWidth="1"/>
  </cols>
  <sheetData>
    <row r="1" spans="1:14" ht="30.75" customHeight="1">
      <c r="A1" s="88" t="s">
        <v>83</v>
      </c>
      <c r="B1" s="84"/>
      <c r="C1" s="84"/>
      <c r="D1" s="84"/>
      <c r="E1" s="84"/>
      <c r="F1" s="84"/>
      <c r="G1" s="84"/>
      <c r="H1" s="84"/>
      <c r="I1" s="84"/>
      <c r="J1" s="84"/>
      <c r="K1" s="84"/>
      <c r="L1" s="84"/>
      <c r="M1" s="84"/>
      <c r="N1" s="89" t="s">
        <v>84</v>
      </c>
    </row>
    <row r="2" ht="15" customHeight="1"/>
    <row r="3" spans="1:14" ht="22.5" customHeight="1">
      <c r="A3" s="191" t="s">
        <v>26</v>
      </c>
      <c r="B3" s="192"/>
      <c r="C3" s="33"/>
      <c r="D3" s="36"/>
      <c r="E3" s="36"/>
      <c r="F3" s="36"/>
      <c r="G3" s="36"/>
      <c r="H3" s="36"/>
      <c r="L3" s="37" t="s">
        <v>27</v>
      </c>
      <c r="M3" s="193"/>
      <c r="N3" s="194"/>
    </row>
    <row r="4" ht="15" customHeight="1"/>
    <row r="5" spans="1:8" ht="16.5" customHeight="1">
      <c r="A5" s="38" t="s">
        <v>28</v>
      </c>
      <c r="B5" s="38"/>
      <c r="C5" s="39"/>
      <c r="D5" s="39"/>
      <c r="E5" s="39"/>
      <c r="F5" s="39"/>
      <c r="G5" s="39"/>
      <c r="H5" s="39"/>
    </row>
    <row r="6" ht="12" customHeight="1">
      <c r="N6" s="40" t="s">
        <v>43</v>
      </c>
    </row>
    <row r="7" spans="13:14" ht="3.75" customHeight="1">
      <c r="M7" s="41"/>
      <c r="N7" s="41"/>
    </row>
    <row r="8" spans="1:16" ht="22.5" customHeight="1">
      <c r="A8" s="144" t="s">
        <v>29</v>
      </c>
      <c r="B8" s="145"/>
      <c r="C8" s="199"/>
      <c r="D8" s="199"/>
      <c r="E8" s="199"/>
      <c r="F8" s="199"/>
      <c r="G8" s="199"/>
      <c r="H8" s="199"/>
      <c r="I8" s="199"/>
      <c r="J8" s="199"/>
      <c r="K8" s="32" t="s">
        <v>30</v>
      </c>
      <c r="L8" s="42"/>
      <c r="M8" s="43"/>
      <c r="N8" s="44"/>
      <c r="P8" s="39"/>
    </row>
    <row r="9" spans="1:14" ht="22.5" customHeight="1">
      <c r="A9" s="146" t="s">
        <v>31</v>
      </c>
      <c r="B9" s="147"/>
      <c r="C9" s="202"/>
      <c r="D9" s="202"/>
      <c r="E9" s="202"/>
      <c r="F9" s="202"/>
      <c r="G9" s="202"/>
      <c r="H9" s="202"/>
      <c r="I9" s="202"/>
      <c r="J9" s="189" t="s">
        <v>32</v>
      </c>
      <c r="K9" s="189"/>
      <c r="L9" s="189"/>
      <c r="M9" s="189"/>
      <c r="N9" s="190"/>
    </row>
    <row r="10" spans="1:14" s="35" customFormat="1" ht="11.25" customHeight="1">
      <c r="A10" s="195" t="s">
        <v>44</v>
      </c>
      <c r="B10" s="197" t="s">
        <v>18</v>
      </c>
      <c r="C10" s="45" t="s">
        <v>45</v>
      </c>
      <c r="D10" s="151" t="s">
        <v>33</v>
      </c>
      <c r="E10" s="152"/>
      <c r="F10" s="152"/>
      <c r="G10" s="152"/>
      <c r="H10" s="152"/>
      <c r="I10" s="153"/>
      <c r="J10" s="200" t="s">
        <v>9</v>
      </c>
      <c r="K10" s="185" t="s">
        <v>46</v>
      </c>
      <c r="L10" s="185"/>
      <c r="M10" s="185"/>
      <c r="N10" s="186"/>
    </row>
    <row r="11" spans="1:14" s="35" customFormat="1" ht="19.5" customHeight="1">
      <c r="A11" s="196"/>
      <c r="B11" s="198"/>
      <c r="C11" s="46" t="s">
        <v>34</v>
      </c>
      <c r="D11" s="154"/>
      <c r="E11" s="155"/>
      <c r="F11" s="155"/>
      <c r="G11" s="155"/>
      <c r="H11" s="155"/>
      <c r="I11" s="156"/>
      <c r="J11" s="201"/>
      <c r="K11" s="187"/>
      <c r="L11" s="187"/>
      <c r="M11" s="187"/>
      <c r="N11" s="188"/>
    </row>
    <row r="12" spans="1:14" ht="11.25" customHeight="1">
      <c r="A12" s="183">
        <v>1</v>
      </c>
      <c r="B12" s="184">
        <v>12345</v>
      </c>
      <c r="C12" s="47" t="str">
        <f>VLOOKUP(B12,'登録データ個人種目女子'!$A$2:$F$60,3,FALSE)</f>
        <v>ﾔﾏｶﾞﾀｻｸﾗｺ</v>
      </c>
      <c r="D12" s="158">
        <f>VLOOKUP(B12,'登録データ個人種目女子'!$A$2:$F$60,4,FALSE)</f>
        <v>37256</v>
      </c>
      <c r="E12" s="159"/>
      <c r="F12" s="159"/>
      <c r="G12" s="159"/>
      <c r="H12" s="159"/>
      <c r="I12" s="160"/>
      <c r="J12" s="184">
        <f>VLOOKUP(B12,'登録データ個人種目女子'!$A$2:$F$60,5,FALSE)</f>
        <v>2</v>
      </c>
      <c r="K12" s="181"/>
      <c r="L12" s="181"/>
      <c r="M12" s="181"/>
      <c r="N12" s="182" t="s">
        <v>47</v>
      </c>
    </row>
    <row r="13" spans="1:14" ht="19.5" customHeight="1">
      <c r="A13" s="177"/>
      <c r="B13" s="179"/>
      <c r="C13" s="48" t="str">
        <f>VLOOKUP(B12,'登録データ個人種目女子'!$A$2:$F$60,2,FALSE)</f>
        <v>山形桜子</v>
      </c>
      <c r="D13" s="161"/>
      <c r="E13" s="162"/>
      <c r="F13" s="162"/>
      <c r="G13" s="162"/>
      <c r="H13" s="162"/>
      <c r="I13" s="163"/>
      <c r="J13" s="179"/>
      <c r="K13" s="165"/>
      <c r="L13" s="165"/>
      <c r="M13" s="165"/>
      <c r="N13" s="180"/>
    </row>
    <row r="14" spans="1:14" ht="11.25" customHeight="1">
      <c r="A14" s="176">
        <v>2</v>
      </c>
      <c r="B14" s="178"/>
      <c r="C14" s="49" t="e">
        <f>VLOOKUP(B14,'登録データ個人種目女子'!$A$2:$F$60,3,FALSE)</f>
        <v>#N/A</v>
      </c>
      <c r="D14" s="158" t="e">
        <f>VLOOKUP(B14,'登録データ個人種目女子'!$A$2:$F$60,4,FALSE)</f>
        <v>#N/A</v>
      </c>
      <c r="E14" s="159"/>
      <c r="F14" s="159"/>
      <c r="G14" s="159"/>
      <c r="H14" s="159"/>
      <c r="I14" s="160"/>
      <c r="J14" s="178" t="e">
        <f>VLOOKUP(B14,'登録データ個人種目女子'!$A$2:$F$60,5,FALSE)</f>
        <v>#N/A</v>
      </c>
      <c r="K14" s="164"/>
      <c r="L14" s="164"/>
      <c r="M14" s="164"/>
      <c r="N14" s="174" t="s">
        <v>47</v>
      </c>
    </row>
    <row r="15" spans="1:14" ht="19.5" customHeight="1">
      <c r="A15" s="177"/>
      <c r="B15" s="179"/>
      <c r="C15" s="48" t="e">
        <f>VLOOKUP(B14,'登録データ個人種目女子'!$A$2:$F$60,2,FALSE)</f>
        <v>#N/A</v>
      </c>
      <c r="D15" s="161"/>
      <c r="E15" s="162"/>
      <c r="F15" s="162"/>
      <c r="G15" s="162"/>
      <c r="H15" s="162"/>
      <c r="I15" s="163"/>
      <c r="J15" s="179"/>
      <c r="K15" s="165"/>
      <c r="L15" s="165"/>
      <c r="M15" s="165"/>
      <c r="N15" s="180"/>
    </row>
    <row r="16" spans="1:14" ht="11.25" customHeight="1">
      <c r="A16" s="176">
        <v>3</v>
      </c>
      <c r="B16" s="178"/>
      <c r="C16" s="49" t="e">
        <f>VLOOKUP(B16,'登録データ個人種目女子'!$A$2:$F$60,3,FALSE)</f>
        <v>#N/A</v>
      </c>
      <c r="D16" s="158" t="e">
        <f>VLOOKUP(B16,'登録データ個人種目女子'!$A$2:$F$60,4,FALSE)</f>
        <v>#N/A</v>
      </c>
      <c r="E16" s="159"/>
      <c r="F16" s="159"/>
      <c r="G16" s="159"/>
      <c r="H16" s="159"/>
      <c r="I16" s="160"/>
      <c r="J16" s="178" t="e">
        <f>VLOOKUP(B16,'登録データ個人種目女子'!$A$2:$F$60,5,FALSE)</f>
        <v>#N/A</v>
      </c>
      <c r="K16" s="164"/>
      <c r="L16" s="164"/>
      <c r="M16" s="164"/>
      <c r="N16" s="174" t="s">
        <v>47</v>
      </c>
    </row>
    <row r="17" spans="1:14" ht="19.5" customHeight="1">
      <c r="A17" s="177"/>
      <c r="B17" s="179"/>
      <c r="C17" s="48" t="e">
        <f>VLOOKUP(B16,'登録データ個人種目女子'!$A$2:$F$60,2,FALSE)</f>
        <v>#N/A</v>
      </c>
      <c r="D17" s="161"/>
      <c r="E17" s="162"/>
      <c r="F17" s="162"/>
      <c r="G17" s="162"/>
      <c r="H17" s="162"/>
      <c r="I17" s="163"/>
      <c r="J17" s="179"/>
      <c r="K17" s="165"/>
      <c r="L17" s="165"/>
      <c r="M17" s="165"/>
      <c r="N17" s="180"/>
    </row>
    <row r="18" spans="1:14" ht="11.25" customHeight="1">
      <c r="A18" s="176">
        <v>4</v>
      </c>
      <c r="B18" s="178"/>
      <c r="C18" s="49" t="e">
        <f>VLOOKUP(B18,'登録データ個人種目女子'!$A$2:$F$60,3,FALSE)</f>
        <v>#N/A</v>
      </c>
      <c r="D18" s="158" t="e">
        <f>VLOOKUP(B18,'登録データ個人種目女子'!$A$2:$F$60,4,FALSE)</f>
        <v>#N/A</v>
      </c>
      <c r="E18" s="159"/>
      <c r="F18" s="159"/>
      <c r="G18" s="159"/>
      <c r="H18" s="159"/>
      <c r="I18" s="160"/>
      <c r="J18" s="178" t="e">
        <f>VLOOKUP(B18,'登録データ個人種目女子'!$A$2:$F$60,5,FALSE)</f>
        <v>#N/A</v>
      </c>
      <c r="K18" s="164"/>
      <c r="L18" s="164"/>
      <c r="M18" s="164"/>
      <c r="N18" s="174" t="s">
        <v>47</v>
      </c>
    </row>
    <row r="19" spans="1:14" ht="19.5" customHeight="1">
      <c r="A19" s="177"/>
      <c r="B19" s="179"/>
      <c r="C19" s="48" t="e">
        <f>VLOOKUP(B18,'登録データ個人種目女子'!$A$2:$F$60,2,FALSE)</f>
        <v>#N/A</v>
      </c>
      <c r="D19" s="161"/>
      <c r="E19" s="162"/>
      <c r="F19" s="162"/>
      <c r="G19" s="162"/>
      <c r="H19" s="162"/>
      <c r="I19" s="163"/>
      <c r="J19" s="179"/>
      <c r="K19" s="165"/>
      <c r="L19" s="165"/>
      <c r="M19" s="165"/>
      <c r="N19" s="180"/>
    </row>
    <row r="20" spans="1:14" ht="11.25" customHeight="1">
      <c r="A20" s="176">
        <v>5</v>
      </c>
      <c r="B20" s="178"/>
      <c r="C20" s="49" t="e">
        <f>VLOOKUP(B20,'登録データ個人種目女子'!$A$2:$F$60,3,FALSE)</f>
        <v>#N/A</v>
      </c>
      <c r="D20" s="158" t="e">
        <f>VLOOKUP(B20,'登録データ個人種目女子'!$A$2:$F$60,4,FALSE)</f>
        <v>#N/A</v>
      </c>
      <c r="E20" s="159"/>
      <c r="F20" s="159"/>
      <c r="G20" s="159"/>
      <c r="H20" s="159"/>
      <c r="I20" s="160"/>
      <c r="J20" s="178" t="e">
        <f>VLOOKUP(B20,'登録データ個人種目女子'!$A$2:$F$60,5,FALSE)</f>
        <v>#N/A</v>
      </c>
      <c r="K20" s="164"/>
      <c r="L20" s="164"/>
      <c r="M20" s="164"/>
      <c r="N20" s="174" t="s">
        <v>47</v>
      </c>
    </row>
    <row r="21" spans="1:14" ht="19.5" customHeight="1">
      <c r="A21" s="177"/>
      <c r="B21" s="179"/>
      <c r="C21" s="48" t="e">
        <f>VLOOKUP(B20,'登録データ個人種目女子'!$A$2:$F$60,2,FALSE)</f>
        <v>#N/A</v>
      </c>
      <c r="D21" s="161"/>
      <c r="E21" s="162"/>
      <c r="F21" s="162"/>
      <c r="G21" s="162"/>
      <c r="H21" s="162"/>
      <c r="I21" s="163"/>
      <c r="J21" s="179"/>
      <c r="K21" s="165"/>
      <c r="L21" s="165"/>
      <c r="M21" s="165"/>
      <c r="N21" s="180"/>
    </row>
    <row r="22" spans="1:14" ht="11.25" customHeight="1">
      <c r="A22" s="176">
        <v>6</v>
      </c>
      <c r="B22" s="178"/>
      <c r="C22" s="49" t="e">
        <f>VLOOKUP(B22,'登録データ個人種目女子'!$A$2:$F$60,3,FALSE)</f>
        <v>#N/A</v>
      </c>
      <c r="D22" s="158" t="e">
        <f>VLOOKUP(B22,'登録データ個人種目女子'!$A$2:$F$60,4,FALSE)</f>
        <v>#N/A</v>
      </c>
      <c r="E22" s="159"/>
      <c r="F22" s="159"/>
      <c r="G22" s="159"/>
      <c r="H22" s="159"/>
      <c r="I22" s="160"/>
      <c r="J22" s="178" t="e">
        <f>VLOOKUP(B22,'登録データ個人種目女子'!$A$2:$F$60,5,FALSE)</f>
        <v>#N/A</v>
      </c>
      <c r="K22" s="164"/>
      <c r="L22" s="164"/>
      <c r="M22" s="164"/>
      <c r="N22" s="174" t="s">
        <v>47</v>
      </c>
    </row>
    <row r="23" spans="1:14" ht="19.5" customHeight="1">
      <c r="A23" s="177"/>
      <c r="B23" s="179"/>
      <c r="C23" s="48" t="e">
        <f>VLOOKUP(B22,'登録データ個人種目女子'!$A$2:$F$60,2,FALSE)</f>
        <v>#N/A</v>
      </c>
      <c r="D23" s="161"/>
      <c r="E23" s="162"/>
      <c r="F23" s="162"/>
      <c r="G23" s="162"/>
      <c r="H23" s="162"/>
      <c r="I23" s="163"/>
      <c r="J23" s="179"/>
      <c r="K23" s="165"/>
      <c r="L23" s="165"/>
      <c r="M23" s="165"/>
      <c r="N23" s="180"/>
    </row>
    <row r="24" spans="1:14" ht="11.25" customHeight="1">
      <c r="A24" s="176">
        <v>7</v>
      </c>
      <c r="B24" s="178"/>
      <c r="C24" s="49" t="e">
        <f>VLOOKUP(B24,'登録データ個人種目女子'!$A$2:$F$60,3,FALSE)</f>
        <v>#N/A</v>
      </c>
      <c r="D24" s="158" t="e">
        <f>VLOOKUP(B24,'登録データ個人種目女子'!$A$2:$F$60,4,FALSE)</f>
        <v>#N/A</v>
      </c>
      <c r="E24" s="159"/>
      <c r="F24" s="159"/>
      <c r="G24" s="159"/>
      <c r="H24" s="159"/>
      <c r="I24" s="160"/>
      <c r="J24" s="178" t="e">
        <f>VLOOKUP(B24,'登録データ個人種目女子'!$A$2:$F$60,5,FALSE)</f>
        <v>#N/A</v>
      </c>
      <c r="K24" s="164"/>
      <c r="L24" s="164"/>
      <c r="M24" s="164"/>
      <c r="N24" s="174" t="s">
        <v>47</v>
      </c>
    </row>
    <row r="25" spans="1:14" ht="19.5" customHeight="1">
      <c r="A25" s="177"/>
      <c r="B25" s="179"/>
      <c r="C25" s="48" t="e">
        <f>VLOOKUP(B24,'登録データ個人種目女子'!$A$2:$F$60,2,FALSE)</f>
        <v>#N/A</v>
      </c>
      <c r="D25" s="161"/>
      <c r="E25" s="162"/>
      <c r="F25" s="162"/>
      <c r="G25" s="162"/>
      <c r="H25" s="162"/>
      <c r="I25" s="163"/>
      <c r="J25" s="179"/>
      <c r="K25" s="165"/>
      <c r="L25" s="165"/>
      <c r="M25" s="165"/>
      <c r="N25" s="180"/>
    </row>
    <row r="26" spans="1:14" ht="11.25" customHeight="1">
      <c r="A26" s="176">
        <v>8</v>
      </c>
      <c r="B26" s="178"/>
      <c r="C26" s="49" t="e">
        <f>VLOOKUP(B26,'登録データ個人種目女子'!$A$2:$F$60,3,FALSE)</f>
        <v>#N/A</v>
      </c>
      <c r="D26" s="158" t="e">
        <f>VLOOKUP(B26,'登録データ個人種目女子'!$A$2:$F$60,4,FALSE)</f>
        <v>#N/A</v>
      </c>
      <c r="E26" s="159"/>
      <c r="F26" s="159"/>
      <c r="G26" s="159"/>
      <c r="H26" s="159"/>
      <c r="I26" s="160"/>
      <c r="J26" s="178" t="e">
        <f>VLOOKUP(B26,'登録データ個人種目女子'!$A$2:$F$60,5,FALSE)</f>
        <v>#N/A</v>
      </c>
      <c r="K26" s="164"/>
      <c r="L26" s="164"/>
      <c r="M26" s="164"/>
      <c r="N26" s="174" t="s">
        <v>47</v>
      </c>
    </row>
    <row r="27" spans="1:14" ht="19.5" customHeight="1">
      <c r="A27" s="177"/>
      <c r="B27" s="179"/>
      <c r="C27" s="48" t="e">
        <f>VLOOKUP(B26,'登録データ個人種目女子'!$A$2:$F$60,2,FALSE)</f>
        <v>#N/A</v>
      </c>
      <c r="D27" s="161"/>
      <c r="E27" s="162"/>
      <c r="F27" s="162"/>
      <c r="G27" s="162"/>
      <c r="H27" s="162"/>
      <c r="I27" s="163"/>
      <c r="J27" s="179"/>
      <c r="K27" s="165"/>
      <c r="L27" s="165"/>
      <c r="M27" s="165"/>
      <c r="N27" s="180"/>
    </row>
    <row r="28" spans="1:14" ht="11.25" customHeight="1">
      <c r="A28" s="176">
        <v>9</v>
      </c>
      <c r="B28" s="178"/>
      <c r="C28" s="49" t="e">
        <f>VLOOKUP(B28,'登録データ個人種目女子'!$A$2:$F$60,3,FALSE)</f>
        <v>#N/A</v>
      </c>
      <c r="D28" s="158" t="e">
        <f>VLOOKUP(B28,'登録データ個人種目女子'!$A$2:$F$60,4,FALSE)</f>
        <v>#N/A</v>
      </c>
      <c r="E28" s="159"/>
      <c r="F28" s="159"/>
      <c r="G28" s="159"/>
      <c r="H28" s="159"/>
      <c r="I28" s="160"/>
      <c r="J28" s="178" t="e">
        <f>VLOOKUP(B28,'登録データ個人種目女子'!$A$2:$F$60,5,FALSE)</f>
        <v>#N/A</v>
      </c>
      <c r="K28" s="164"/>
      <c r="L28" s="164"/>
      <c r="M28" s="164"/>
      <c r="N28" s="174" t="s">
        <v>47</v>
      </c>
    </row>
    <row r="29" spans="1:14" ht="19.5" customHeight="1">
      <c r="A29" s="177"/>
      <c r="B29" s="179"/>
      <c r="C29" s="50" t="e">
        <f>VLOOKUP(B28,'登録データ個人種目女子'!$A$2:$F$60,2,FALSE)</f>
        <v>#N/A</v>
      </c>
      <c r="D29" s="161"/>
      <c r="E29" s="162"/>
      <c r="F29" s="162"/>
      <c r="G29" s="162"/>
      <c r="H29" s="162"/>
      <c r="I29" s="163"/>
      <c r="J29" s="179"/>
      <c r="K29" s="165"/>
      <c r="L29" s="165"/>
      <c r="M29" s="165"/>
      <c r="N29" s="180"/>
    </row>
    <row r="30" spans="1:14" ht="11.25" customHeight="1">
      <c r="A30" s="176">
        <v>10</v>
      </c>
      <c r="B30" s="178"/>
      <c r="C30" s="49" t="e">
        <f>VLOOKUP(B30,'登録データ個人種目女子'!$A$2:$F$60,3,FALSE)</f>
        <v>#N/A</v>
      </c>
      <c r="D30" s="158" t="e">
        <f>VLOOKUP(B30,'登録データ個人種目女子'!$A$2:$F$60,4,FALSE)</f>
        <v>#N/A</v>
      </c>
      <c r="E30" s="159"/>
      <c r="F30" s="159"/>
      <c r="G30" s="159"/>
      <c r="H30" s="159"/>
      <c r="I30" s="160"/>
      <c r="J30" s="178" t="e">
        <f>VLOOKUP(B30,'登録データ個人種目女子'!$A$2:$F$60,5,FALSE)</f>
        <v>#N/A</v>
      </c>
      <c r="K30" s="164"/>
      <c r="L30" s="164"/>
      <c r="M30" s="164"/>
      <c r="N30" s="174" t="s">
        <v>47</v>
      </c>
    </row>
    <row r="31" spans="1:14" ht="19.5" customHeight="1">
      <c r="A31" s="177"/>
      <c r="B31" s="179"/>
      <c r="C31" s="48" t="e">
        <f>VLOOKUP(B30,'登録データ個人種目女子'!$A$2:$F$60,2,FALSE)</f>
        <v>#N/A</v>
      </c>
      <c r="D31" s="161"/>
      <c r="E31" s="162"/>
      <c r="F31" s="162"/>
      <c r="G31" s="162"/>
      <c r="H31" s="162"/>
      <c r="I31" s="163"/>
      <c r="J31" s="179"/>
      <c r="K31" s="165"/>
      <c r="L31" s="165"/>
      <c r="M31" s="165"/>
      <c r="N31" s="180"/>
    </row>
    <row r="32" spans="1:14" ht="11.25" customHeight="1">
      <c r="A32" s="176">
        <v>11</v>
      </c>
      <c r="B32" s="178"/>
      <c r="C32" s="49" t="e">
        <f>VLOOKUP(B32,'登録データ個人種目女子'!$A$2:$F$60,3,FALSE)</f>
        <v>#N/A</v>
      </c>
      <c r="D32" s="158" t="e">
        <f>VLOOKUP(B32,'登録データ個人種目女子'!$A$2:$F$60,4,FALSE)</f>
        <v>#N/A</v>
      </c>
      <c r="E32" s="159"/>
      <c r="F32" s="159"/>
      <c r="G32" s="159"/>
      <c r="H32" s="159"/>
      <c r="I32" s="160"/>
      <c r="J32" s="178" t="e">
        <f>VLOOKUP(B32,'登録データ個人種目女子'!$A$2:$F$60,5,FALSE)</f>
        <v>#N/A</v>
      </c>
      <c r="K32" s="164"/>
      <c r="L32" s="164"/>
      <c r="M32" s="164"/>
      <c r="N32" s="174" t="s">
        <v>47</v>
      </c>
    </row>
    <row r="33" spans="1:14" ht="19.5" customHeight="1">
      <c r="A33" s="177"/>
      <c r="B33" s="179"/>
      <c r="C33" s="48" t="e">
        <f>VLOOKUP(B32,'登録データ個人種目女子'!$A$2:$F$60,2,FALSE)</f>
        <v>#N/A</v>
      </c>
      <c r="D33" s="161"/>
      <c r="E33" s="162"/>
      <c r="F33" s="162"/>
      <c r="G33" s="162"/>
      <c r="H33" s="162"/>
      <c r="I33" s="163"/>
      <c r="J33" s="179"/>
      <c r="K33" s="165"/>
      <c r="L33" s="165"/>
      <c r="M33" s="165"/>
      <c r="N33" s="180"/>
    </row>
    <row r="34" spans="1:14" ht="11.25" customHeight="1">
      <c r="A34" s="176">
        <v>12</v>
      </c>
      <c r="B34" s="178"/>
      <c r="C34" s="49" t="e">
        <f>VLOOKUP(B34,'登録データ個人種目女子'!$A$2:$F$60,3,FALSE)</f>
        <v>#N/A</v>
      </c>
      <c r="D34" s="158" t="e">
        <f>VLOOKUP(B34,'登録データ個人種目女子'!$A$2:$F$60,4,FALSE)</f>
        <v>#N/A</v>
      </c>
      <c r="E34" s="159"/>
      <c r="F34" s="159"/>
      <c r="G34" s="159"/>
      <c r="H34" s="159"/>
      <c r="I34" s="160"/>
      <c r="J34" s="178" t="e">
        <f>VLOOKUP(B34,'登録データ個人種目女子'!$A$2:$F$60,5,FALSE)</f>
        <v>#N/A</v>
      </c>
      <c r="K34" s="164"/>
      <c r="L34" s="164"/>
      <c r="M34" s="164"/>
      <c r="N34" s="174" t="s">
        <v>47</v>
      </c>
    </row>
    <row r="35" spans="1:14" ht="19.5" customHeight="1">
      <c r="A35" s="177"/>
      <c r="B35" s="179"/>
      <c r="C35" s="48" t="e">
        <f>VLOOKUP(B34,'登録データ個人種目女子'!$A$2:$F$60,2,FALSE)</f>
        <v>#N/A</v>
      </c>
      <c r="D35" s="161"/>
      <c r="E35" s="162"/>
      <c r="F35" s="162"/>
      <c r="G35" s="162"/>
      <c r="H35" s="162"/>
      <c r="I35" s="163"/>
      <c r="J35" s="179"/>
      <c r="K35" s="165"/>
      <c r="L35" s="165"/>
      <c r="M35" s="165"/>
      <c r="N35" s="180"/>
    </row>
    <row r="36" spans="1:14" ht="11.25" customHeight="1">
      <c r="A36" s="176">
        <v>13</v>
      </c>
      <c r="B36" s="178"/>
      <c r="C36" s="49" t="e">
        <f>VLOOKUP(B36,'登録データ個人種目女子'!$A$2:$F$60,3,FALSE)</f>
        <v>#N/A</v>
      </c>
      <c r="D36" s="158" t="e">
        <f>VLOOKUP(B36,'登録データ個人種目女子'!$A$2:$F$60,4,FALSE)</f>
        <v>#N/A</v>
      </c>
      <c r="E36" s="159"/>
      <c r="F36" s="159"/>
      <c r="G36" s="159"/>
      <c r="H36" s="159"/>
      <c r="I36" s="160"/>
      <c r="J36" s="178" t="e">
        <f>VLOOKUP(B36,'登録データ個人種目女子'!$A$2:$F$60,5,FALSE)</f>
        <v>#N/A</v>
      </c>
      <c r="K36" s="164"/>
      <c r="L36" s="164"/>
      <c r="M36" s="164"/>
      <c r="N36" s="174" t="s">
        <v>47</v>
      </c>
    </row>
    <row r="37" spans="1:14" ht="19.5" customHeight="1">
      <c r="A37" s="177"/>
      <c r="B37" s="179"/>
      <c r="C37" s="48" t="e">
        <f>VLOOKUP(B36,'登録データ個人種目女子'!$A$2:$F$60,2,FALSE)</f>
        <v>#N/A</v>
      </c>
      <c r="D37" s="161"/>
      <c r="E37" s="162"/>
      <c r="F37" s="162"/>
      <c r="G37" s="162"/>
      <c r="H37" s="162"/>
      <c r="I37" s="163"/>
      <c r="J37" s="179"/>
      <c r="K37" s="165"/>
      <c r="L37" s="165"/>
      <c r="M37" s="165"/>
      <c r="N37" s="180"/>
    </row>
    <row r="38" spans="1:14" ht="11.25" customHeight="1">
      <c r="A38" s="176">
        <v>14</v>
      </c>
      <c r="B38" s="178"/>
      <c r="C38" s="49" t="e">
        <f>VLOOKUP(B38,'登録データ個人種目女子'!$A$2:$F$60,3,FALSE)</f>
        <v>#N/A</v>
      </c>
      <c r="D38" s="158" t="e">
        <f>VLOOKUP(B38,'登録データ個人種目女子'!$A$2:$F$60,4,FALSE)</f>
        <v>#N/A</v>
      </c>
      <c r="E38" s="159"/>
      <c r="F38" s="159"/>
      <c r="G38" s="159"/>
      <c r="H38" s="159"/>
      <c r="I38" s="160"/>
      <c r="J38" s="178" t="e">
        <f>VLOOKUP(B38,'登録データ個人種目女子'!$A$2:$F$60,5,FALSE)</f>
        <v>#N/A</v>
      </c>
      <c r="K38" s="164"/>
      <c r="L38" s="164"/>
      <c r="M38" s="164"/>
      <c r="N38" s="174" t="s">
        <v>47</v>
      </c>
    </row>
    <row r="39" spans="1:14" ht="19.5" customHeight="1">
      <c r="A39" s="177"/>
      <c r="B39" s="179"/>
      <c r="C39" s="48" t="e">
        <f>VLOOKUP(B38,'登録データ個人種目女子'!$A$2:$F$60,2,FALSE)</f>
        <v>#N/A</v>
      </c>
      <c r="D39" s="161"/>
      <c r="E39" s="162"/>
      <c r="F39" s="162"/>
      <c r="G39" s="162"/>
      <c r="H39" s="162"/>
      <c r="I39" s="163"/>
      <c r="J39" s="179"/>
      <c r="K39" s="165"/>
      <c r="L39" s="165"/>
      <c r="M39" s="165"/>
      <c r="N39" s="180"/>
    </row>
    <row r="40" spans="1:14" ht="11.25" customHeight="1">
      <c r="A40" s="176">
        <v>15</v>
      </c>
      <c r="B40" s="178"/>
      <c r="C40" s="49" t="e">
        <f>VLOOKUP(B40,'登録データ個人種目女子'!$A$2:$F$60,3,FALSE)</f>
        <v>#N/A</v>
      </c>
      <c r="D40" s="158" t="e">
        <f>VLOOKUP(B40,'登録データ個人種目女子'!$A$2:$F$60,4,FALSE)</f>
        <v>#N/A</v>
      </c>
      <c r="E40" s="159"/>
      <c r="F40" s="159"/>
      <c r="G40" s="159"/>
      <c r="H40" s="159"/>
      <c r="I40" s="160"/>
      <c r="J40" s="178" t="e">
        <f>VLOOKUP(B40,'登録データ個人種目女子'!$A$2:$F$60,5,FALSE)</f>
        <v>#N/A</v>
      </c>
      <c r="K40" s="164"/>
      <c r="L40" s="164"/>
      <c r="M40" s="164"/>
      <c r="N40" s="174" t="s">
        <v>47</v>
      </c>
    </row>
    <row r="41" spans="1:14" ht="19.5" customHeight="1">
      <c r="A41" s="177"/>
      <c r="B41" s="179"/>
      <c r="C41" s="48" t="e">
        <f>VLOOKUP(B40,'登録データ個人種目女子'!$A$2:$F$60,2,FALSE)</f>
        <v>#N/A</v>
      </c>
      <c r="D41" s="161"/>
      <c r="E41" s="162"/>
      <c r="F41" s="162"/>
      <c r="G41" s="162"/>
      <c r="H41" s="162"/>
      <c r="I41" s="163"/>
      <c r="J41" s="179"/>
      <c r="K41" s="173"/>
      <c r="L41" s="173"/>
      <c r="M41" s="173"/>
      <c r="N41" s="175"/>
    </row>
    <row r="42" spans="1:29" ht="21" customHeight="1">
      <c r="A42" s="157" t="s">
        <v>35</v>
      </c>
      <c r="B42" s="149"/>
      <c r="C42" s="149"/>
      <c r="D42" s="150"/>
      <c r="E42" s="150"/>
      <c r="F42" s="150"/>
      <c r="G42" s="51" t="s">
        <v>36</v>
      </c>
      <c r="H42" s="51"/>
      <c r="I42" s="149" t="s">
        <v>37</v>
      </c>
      <c r="J42" s="149"/>
      <c r="K42" s="149"/>
      <c r="L42" s="148"/>
      <c r="M42" s="148"/>
      <c r="N42" s="52" t="s">
        <v>39</v>
      </c>
      <c r="P42" s="53"/>
      <c r="Q42" s="53"/>
      <c r="R42" s="53"/>
      <c r="S42" s="53"/>
      <c r="T42" s="53"/>
      <c r="U42" s="53"/>
      <c r="V42" s="53"/>
      <c r="W42" s="53"/>
      <c r="X42" s="53"/>
      <c r="Y42" s="53"/>
      <c r="Z42" s="53"/>
      <c r="AA42" s="53"/>
      <c r="AB42" s="53"/>
      <c r="AC42" s="53"/>
    </row>
    <row r="43" spans="1:14" ht="18" customHeight="1">
      <c r="A43" s="166" t="s">
        <v>40</v>
      </c>
      <c r="B43" s="167"/>
      <c r="C43" s="167"/>
      <c r="D43" s="167"/>
      <c r="E43" s="167"/>
      <c r="F43" s="167"/>
      <c r="G43" s="167"/>
      <c r="H43" s="167"/>
      <c r="I43" s="167"/>
      <c r="J43" s="167"/>
      <c r="K43" s="167"/>
      <c r="L43" s="167"/>
      <c r="M43" s="167"/>
      <c r="N43" s="168"/>
    </row>
    <row r="44" spans="1:14" ht="15" customHeight="1">
      <c r="A44" s="169" t="s">
        <v>41</v>
      </c>
      <c r="B44" s="170"/>
      <c r="C44" s="170"/>
      <c r="D44" s="170"/>
      <c r="E44" s="170"/>
      <c r="F44" s="170"/>
      <c r="G44" s="170"/>
      <c r="H44" s="170"/>
      <c r="I44" s="170"/>
      <c r="J44" s="170"/>
      <c r="K44" s="170"/>
      <c r="L44" s="170"/>
      <c r="M44" s="170"/>
      <c r="N44" s="171"/>
    </row>
    <row r="45" spans="1:14" ht="18" customHeight="1">
      <c r="A45" s="81"/>
      <c r="B45" s="82"/>
      <c r="C45" s="82">
        <f ca="1">NOW()</f>
        <v>40648.59477349537</v>
      </c>
      <c r="D45" s="82"/>
      <c r="E45" s="82"/>
      <c r="F45" s="82"/>
      <c r="G45" s="82"/>
      <c r="H45" s="82"/>
      <c r="I45" s="82"/>
      <c r="J45" s="82"/>
      <c r="K45" s="82"/>
      <c r="L45" s="82"/>
      <c r="M45" s="82"/>
      <c r="N45" s="83"/>
    </row>
    <row r="46" spans="1:14" ht="21.75" customHeight="1">
      <c r="A46" s="77"/>
      <c r="B46" s="78"/>
      <c r="C46" s="78"/>
      <c r="D46" s="78"/>
      <c r="E46" s="78"/>
      <c r="F46" s="78"/>
      <c r="G46" s="78"/>
      <c r="H46" s="78"/>
      <c r="I46" s="78"/>
      <c r="J46" s="78"/>
      <c r="K46" s="79" t="s">
        <v>42</v>
      </c>
      <c r="L46" s="172"/>
      <c r="M46" s="172"/>
      <c r="N46" s="80" t="s">
        <v>39</v>
      </c>
    </row>
  </sheetData>
  <mergeCells count="139">
    <mergeCell ref="A43:N43"/>
    <mergeCell ref="A44:N44"/>
    <mergeCell ref="L46:M46"/>
    <mergeCell ref="A8:B8"/>
    <mergeCell ref="A9:B9"/>
    <mergeCell ref="L42:M42"/>
    <mergeCell ref="I42:K42"/>
    <mergeCell ref="D42:F42"/>
    <mergeCell ref="D10:I11"/>
    <mergeCell ref="A42:C42"/>
    <mergeCell ref="K40:K41"/>
    <mergeCell ref="L40:L41"/>
    <mergeCell ref="M40:M41"/>
    <mergeCell ref="N40:N41"/>
    <mergeCell ref="A40:A41"/>
    <mergeCell ref="B40:B41"/>
    <mergeCell ref="J40:J41"/>
    <mergeCell ref="D40:I41"/>
    <mergeCell ref="A38:A39"/>
    <mergeCell ref="B38:B39"/>
    <mergeCell ref="J38:J39"/>
    <mergeCell ref="K38:K39"/>
    <mergeCell ref="D38:I39"/>
    <mergeCell ref="M38:M39"/>
    <mergeCell ref="M36:M37"/>
    <mergeCell ref="N38:N39"/>
    <mergeCell ref="L38:L39"/>
    <mergeCell ref="N36:N37"/>
    <mergeCell ref="A36:A37"/>
    <mergeCell ref="B36:B37"/>
    <mergeCell ref="J36:J37"/>
    <mergeCell ref="K36:K37"/>
    <mergeCell ref="L36:L37"/>
    <mergeCell ref="D36:I37"/>
    <mergeCell ref="K34:K35"/>
    <mergeCell ref="L34:L35"/>
    <mergeCell ref="M34:M35"/>
    <mergeCell ref="N34:N35"/>
    <mergeCell ref="A34:A35"/>
    <mergeCell ref="B34:B35"/>
    <mergeCell ref="J34:J35"/>
    <mergeCell ref="D34:I35"/>
    <mergeCell ref="K32:K33"/>
    <mergeCell ref="L32:L33"/>
    <mergeCell ref="M32:M33"/>
    <mergeCell ref="N32:N33"/>
    <mergeCell ref="A32:A33"/>
    <mergeCell ref="B32:B33"/>
    <mergeCell ref="J32:J33"/>
    <mergeCell ref="D32:I33"/>
    <mergeCell ref="K30:K31"/>
    <mergeCell ref="L30:L31"/>
    <mergeCell ref="M30:M31"/>
    <mergeCell ref="N30:N31"/>
    <mergeCell ref="A30:A31"/>
    <mergeCell ref="B30:B31"/>
    <mergeCell ref="J30:J31"/>
    <mergeCell ref="D30:I31"/>
    <mergeCell ref="K28:K29"/>
    <mergeCell ref="L28:L29"/>
    <mergeCell ref="M28:M29"/>
    <mergeCell ref="N28:N29"/>
    <mergeCell ref="A28:A29"/>
    <mergeCell ref="B28:B29"/>
    <mergeCell ref="J28:J29"/>
    <mergeCell ref="D28:I29"/>
    <mergeCell ref="K26:K27"/>
    <mergeCell ref="L26:L27"/>
    <mergeCell ref="M26:M27"/>
    <mergeCell ref="N26:N27"/>
    <mergeCell ref="A26:A27"/>
    <mergeCell ref="B26:B27"/>
    <mergeCell ref="J26:J27"/>
    <mergeCell ref="D26:I27"/>
    <mergeCell ref="K24:K25"/>
    <mergeCell ref="L24:L25"/>
    <mergeCell ref="M24:M25"/>
    <mergeCell ref="N24:N25"/>
    <mergeCell ref="A24:A25"/>
    <mergeCell ref="B24:B25"/>
    <mergeCell ref="J24:J25"/>
    <mergeCell ref="D24:I25"/>
    <mergeCell ref="K22:K23"/>
    <mergeCell ref="L22:L23"/>
    <mergeCell ref="M22:M23"/>
    <mergeCell ref="N22:N23"/>
    <mergeCell ref="A22:A23"/>
    <mergeCell ref="B22:B23"/>
    <mergeCell ref="J22:J23"/>
    <mergeCell ref="D22:I23"/>
    <mergeCell ref="K20:K21"/>
    <mergeCell ref="L20:L21"/>
    <mergeCell ref="M20:M21"/>
    <mergeCell ref="N20:N21"/>
    <mergeCell ref="A20:A21"/>
    <mergeCell ref="B20:B21"/>
    <mergeCell ref="J20:J21"/>
    <mergeCell ref="D20:I21"/>
    <mergeCell ref="K18:K19"/>
    <mergeCell ref="L18:L19"/>
    <mergeCell ref="M18:M19"/>
    <mergeCell ref="N18:N19"/>
    <mergeCell ref="A18:A19"/>
    <mergeCell ref="B18:B19"/>
    <mergeCell ref="J18:J19"/>
    <mergeCell ref="D18:I19"/>
    <mergeCell ref="K16:K17"/>
    <mergeCell ref="L16:L17"/>
    <mergeCell ref="M16:M17"/>
    <mergeCell ref="N16:N17"/>
    <mergeCell ref="A16:A17"/>
    <mergeCell ref="B16:B17"/>
    <mergeCell ref="J16:J17"/>
    <mergeCell ref="D16:I17"/>
    <mergeCell ref="K14:K15"/>
    <mergeCell ref="L14:L15"/>
    <mergeCell ref="M14:M15"/>
    <mergeCell ref="N14:N15"/>
    <mergeCell ref="A14:A15"/>
    <mergeCell ref="B14:B15"/>
    <mergeCell ref="J14:J15"/>
    <mergeCell ref="D14:I15"/>
    <mergeCell ref="K12:K13"/>
    <mergeCell ref="L12:L13"/>
    <mergeCell ref="M12:M13"/>
    <mergeCell ref="N12:N13"/>
    <mergeCell ref="A12:A13"/>
    <mergeCell ref="B12:B13"/>
    <mergeCell ref="J12:J13"/>
    <mergeCell ref="D12:I13"/>
    <mergeCell ref="K10:N11"/>
    <mergeCell ref="J9:N9"/>
    <mergeCell ref="A3:B3"/>
    <mergeCell ref="M3:N3"/>
    <mergeCell ref="A10:A11"/>
    <mergeCell ref="B10:B11"/>
    <mergeCell ref="C8:J8"/>
    <mergeCell ref="J10:J11"/>
    <mergeCell ref="C9:I9"/>
  </mergeCells>
  <printOptions horizontalCentered="1"/>
  <pageMargins left="0.3937007874015748" right="0.3937007874015748" top="0.7874015748031497" bottom="0.6299212598425197" header="0.5118110236220472" footer="0.511811023622047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S33"/>
  <sheetViews>
    <sheetView view="pageBreakPreview" zoomScale="75" zoomScaleNormal="87" zoomScaleSheetLayoutView="75" workbookViewId="0" topLeftCell="A1">
      <selection activeCell="M29" sqref="M29:M31"/>
    </sheetView>
  </sheetViews>
  <sheetFormatPr defaultColWidth="8.88671875" defaultRowHeight="15"/>
  <cols>
    <col min="1" max="1" width="2.6640625" style="3" customWidth="1"/>
    <col min="2" max="2" width="6.6640625" style="3" customWidth="1"/>
    <col min="3" max="3" width="9.6640625" style="3" customWidth="1"/>
    <col min="4" max="4" width="7.6640625" style="3" customWidth="1"/>
    <col min="5" max="9" width="5.6640625" style="3" customWidth="1"/>
    <col min="10" max="10" width="7.77734375" style="3" customWidth="1"/>
    <col min="11" max="11" width="2.6640625" style="3" customWidth="1"/>
    <col min="12" max="12" width="6.6640625" style="3" customWidth="1"/>
    <col min="13" max="13" width="9.6640625" style="3" customWidth="1"/>
    <col min="14" max="14" width="7.6640625" style="3" customWidth="1"/>
    <col min="15" max="19" width="5.6640625" style="3" customWidth="1"/>
    <col min="20" max="16384" width="10.6640625" style="1" customWidth="1"/>
  </cols>
  <sheetData>
    <row r="1" spans="1:19" ht="14.25">
      <c r="A1" s="17" t="s">
        <v>69</v>
      </c>
      <c r="I1" s="16" t="s">
        <v>70</v>
      </c>
      <c r="K1" s="17" t="s">
        <v>69</v>
      </c>
      <c r="S1" s="16" t="s">
        <v>70</v>
      </c>
    </row>
    <row r="2" spans="1:19" ht="18" customHeight="1">
      <c r="A2" s="95" t="s">
        <v>72</v>
      </c>
      <c r="B2" s="96"/>
      <c r="C2" s="101" t="s">
        <v>50</v>
      </c>
      <c r="D2" s="102"/>
      <c r="E2" s="20" t="s">
        <v>1</v>
      </c>
      <c r="F2" s="20" t="s">
        <v>2</v>
      </c>
      <c r="G2" s="20" t="s">
        <v>3</v>
      </c>
      <c r="H2" s="20" t="s">
        <v>5</v>
      </c>
      <c r="I2" s="20" t="s">
        <v>6</v>
      </c>
      <c r="J2" s="4"/>
      <c r="K2" s="95" t="s">
        <v>73</v>
      </c>
      <c r="L2" s="96"/>
      <c r="M2" s="101" t="s">
        <v>50</v>
      </c>
      <c r="N2" s="102"/>
      <c r="O2" s="20" t="s">
        <v>1</v>
      </c>
      <c r="P2" s="20" t="s">
        <v>2</v>
      </c>
      <c r="Q2" s="20" t="s">
        <v>3</v>
      </c>
      <c r="R2" s="20" t="s">
        <v>5</v>
      </c>
      <c r="S2" s="20" t="s">
        <v>6</v>
      </c>
    </row>
    <row r="3" spans="1:19" ht="24.75" customHeight="1">
      <c r="A3" s="97"/>
      <c r="B3" s="98"/>
      <c r="C3" s="103"/>
      <c r="D3" s="104"/>
      <c r="E3" s="7"/>
      <c r="F3" s="8"/>
      <c r="G3" s="8"/>
      <c r="H3" s="8"/>
      <c r="I3" s="19"/>
      <c r="J3" s="4"/>
      <c r="K3" s="97"/>
      <c r="L3" s="98"/>
      <c r="M3" s="103"/>
      <c r="N3" s="104"/>
      <c r="O3" s="7"/>
      <c r="P3" s="8"/>
      <c r="Q3" s="8"/>
      <c r="R3" s="8"/>
      <c r="S3" s="19"/>
    </row>
    <row r="4" spans="1:19" ht="18" customHeight="1" thickBot="1">
      <c r="A4" s="99"/>
      <c r="B4" s="100"/>
      <c r="C4" s="87"/>
      <c r="D4" s="85"/>
      <c r="E4" s="9"/>
      <c r="F4" s="10"/>
      <c r="G4" s="10"/>
      <c r="H4" s="10"/>
      <c r="I4" s="21"/>
      <c r="J4" s="4"/>
      <c r="K4" s="99"/>
      <c r="L4" s="100"/>
      <c r="M4" s="87"/>
      <c r="N4" s="85"/>
      <c r="O4" s="9"/>
      <c r="P4" s="10"/>
      <c r="Q4" s="10"/>
      <c r="R4" s="10"/>
      <c r="S4" s="21"/>
    </row>
    <row r="5" spans="1:19" ht="25.5" customHeight="1" thickTop="1">
      <c r="A5" s="86" t="s">
        <v>49</v>
      </c>
      <c r="B5" s="105"/>
      <c r="C5" s="106"/>
      <c r="D5" s="119" t="s">
        <v>0</v>
      </c>
      <c r="E5" s="121">
        <v>12345</v>
      </c>
      <c r="F5" s="122"/>
      <c r="G5" s="122"/>
      <c r="H5" s="122"/>
      <c r="I5" s="123"/>
      <c r="J5" s="4"/>
      <c r="K5" s="86" t="s">
        <v>49</v>
      </c>
      <c r="L5" s="105"/>
      <c r="M5" s="106"/>
      <c r="N5" s="119" t="s">
        <v>0</v>
      </c>
      <c r="O5" s="121"/>
      <c r="P5" s="122"/>
      <c r="Q5" s="122"/>
      <c r="R5" s="122"/>
      <c r="S5" s="123"/>
    </row>
    <row r="6" spans="1:19" ht="25.5" customHeight="1">
      <c r="A6" s="110"/>
      <c r="B6" s="111"/>
      <c r="C6" s="112"/>
      <c r="D6" s="120"/>
      <c r="E6" s="124"/>
      <c r="F6" s="125"/>
      <c r="G6" s="125"/>
      <c r="H6" s="125"/>
      <c r="I6" s="126"/>
      <c r="J6" s="4"/>
      <c r="K6" s="110"/>
      <c r="L6" s="111"/>
      <c r="M6" s="112"/>
      <c r="N6" s="120"/>
      <c r="O6" s="124"/>
      <c r="P6" s="125"/>
      <c r="Q6" s="125"/>
      <c r="R6" s="125"/>
      <c r="S6" s="126"/>
    </row>
    <row r="7" spans="1:19" ht="12" customHeight="1">
      <c r="A7" s="110"/>
      <c r="B7" s="111"/>
      <c r="C7" s="112"/>
      <c r="D7" s="130" t="s">
        <v>11</v>
      </c>
      <c r="E7" s="131" t="str">
        <f>VLOOKUP(E5,'登録データ個人種目女子'!$A$2:$F$60,2,FALSE)</f>
        <v>山形桜子</v>
      </c>
      <c r="F7" s="132"/>
      <c r="G7" s="132"/>
      <c r="H7" s="133"/>
      <c r="I7" s="11" t="s">
        <v>9</v>
      </c>
      <c r="J7" s="4"/>
      <c r="K7" s="110"/>
      <c r="L7" s="111"/>
      <c r="M7" s="112"/>
      <c r="N7" s="130" t="s">
        <v>11</v>
      </c>
      <c r="O7" s="131" t="e">
        <f>VLOOKUP(O5,'登録データ個人種目女子'!$A$2:$F$60,2,FALSE)</f>
        <v>#N/A</v>
      </c>
      <c r="P7" s="132"/>
      <c r="Q7" s="132"/>
      <c r="R7" s="133"/>
      <c r="S7" s="11" t="s">
        <v>9</v>
      </c>
    </row>
    <row r="8" spans="1:19" ht="16.5" customHeight="1">
      <c r="A8" s="127"/>
      <c r="B8" s="128"/>
      <c r="C8" s="129"/>
      <c r="D8" s="113"/>
      <c r="E8" s="134"/>
      <c r="F8" s="135"/>
      <c r="G8" s="135"/>
      <c r="H8" s="136"/>
      <c r="I8" s="115">
        <f>VLOOKUP(E5,'登録データ個人種目女子'!$A$2:$F$60,5,FALSE)</f>
        <v>2</v>
      </c>
      <c r="J8" s="4"/>
      <c r="K8" s="127"/>
      <c r="L8" s="128"/>
      <c r="M8" s="129"/>
      <c r="N8" s="113"/>
      <c r="O8" s="134"/>
      <c r="P8" s="135"/>
      <c r="Q8" s="135"/>
      <c r="R8" s="136"/>
      <c r="S8" s="115" t="e">
        <f>VLOOKUP(O5,'登録データ個人種目女子'!$A$2:$F$60,5,FALSE)</f>
        <v>#N/A</v>
      </c>
    </row>
    <row r="9" spans="1:19" ht="18" customHeight="1">
      <c r="A9" s="54" t="s">
        <v>51</v>
      </c>
      <c r="B9" s="55"/>
      <c r="C9" s="56"/>
      <c r="D9" s="114"/>
      <c r="E9" s="137"/>
      <c r="F9" s="138"/>
      <c r="G9" s="138"/>
      <c r="H9" s="139"/>
      <c r="I9" s="116"/>
      <c r="J9" s="4"/>
      <c r="K9" s="54" t="s">
        <v>51</v>
      </c>
      <c r="L9" s="55"/>
      <c r="M9" s="56"/>
      <c r="N9" s="114"/>
      <c r="O9" s="137"/>
      <c r="P9" s="138"/>
      <c r="Q9" s="138"/>
      <c r="R9" s="139"/>
      <c r="S9" s="116"/>
    </row>
    <row r="10" spans="1:19" ht="20.25" customHeight="1">
      <c r="A10" s="107"/>
      <c r="B10" s="108"/>
      <c r="C10" s="109"/>
      <c r="D10" s="113" t="s">
        <v>8</v>
      </c>
      <c r="E10" s="117" t="str">
        <f>VLOOKUP(E5,'登録データ個人種目女子'!$A$2:$F$60,6,FALSE)</f>
        <v>山形南西商工</v>
      </c>
      <c r="F10" s="111"/>
      <c r="G10" s="111"/>
      <c r="H10" s="111"/>
      <c r="I10" s="118"/>
      <c r="J10" s="4"/>
      <c r="K10" s="107"/>
      <c r="L10" s="108"/>
      <c r="M10" s="109"/>
      <c r="N10" s="113" t="s">
        <v>8</v>
      </c>
      <c r="O10" s="117" t="e">
        <f>VLOOKUP(O5,'登録データ個人種目女子'!$A$2:$F$60,6,FALSE)</f>
        <v>#N/A</v>
      </c>
      <c r="P10" s="111"/>
      <c r="Q10" s="111"/>
      <c r="R10" s="111"/>
      <c r="S10" s="118"/>
    </row>
    <row r="11" spans="1:19" ht="20.25" customHeight="1">
      <c r="A11" s="110"/>
      <c r="B11" s="111"/>
      <c r="C11" s="112"/>
      <c r="D11" s="113"/>
      <c r="E11" s="117"/>
      <c r="F11" s="111"/>
      <c r="G11" s="111"/>
      <c r="H11" s="111"/>
      <c r="I11" s="118"/>
      <c r="J11" s="4"/>
      <c r="K11" s="110"/>
      <c r="L11" s="111"/>
      <c r="M11" s="112"/>
      <c r="N11" s="113"/>
      <c r="O11" s="117"/>
      <c r="P11" s="111"/>
      <c r="Q11" s="111"/>
      <c r="R11" s="111"/>
      <c r="S11" s="118"/>
    </row>
    <row r="12" spans="1:19" ht="16.5" customHeight="1">
      <c r="A12" s="57"/>
      <c r="B12" s="71" t="s">
        <v>71</v>
      </c>
      <c r="C12" s="58"/>
      <c r="D12" s="113"/>
      <c r="E12" s="117"/>
      <c r="F12" s="111"/>
      <c r="G12" s="111"/>
      <c r="H12" s="111"/>
      <c r="I12" s="118"/>
      <c r="J12" s="4"/>
      <c r="K12" s="57"/>
      <c r="L12" s="71" t="s">
        <v>71</v>
      </c>
      <c r="M12" s="58"/>
      <c r="N12" s="113"/>
      <c r="O12" s="117"/>
      <c r="P12" s="111"/>
      <c r="Q12" s="111"/>
      <c r="R12" s="111"/>
      <c r="S12" s="118"/>
    </row>
    <row r="13" spans="1:19" ht="16.5" customHeight="1">
      <c r="A13" s="140" t="s">
        <v>14</v>
      </c>
      <c r="B13" s="141"/>
      <c r="C13" s="59"/>
      <c r="D13" s="114"/>
      <c r="E13" s="18" t="s">
        <v>52</v>
      </c>
      <c r="F13" s="12"/>
      <c r="G13" s="12"/>
      <c r="H13" s="23"/>
      <c r="I13" s="13"/>
      <c r="J13" s="4"/>
      <c r="K13" s="140" t="s">
        <v>14</v>
      </c>
      <c r="L13" s="141"/>
      <c r="M13" s="59"/>
      <c r="N13" s="114"/>
      <c r="O13" s="18" t="s">
        <v>52</v>
      </c>
      <c r="P13" s="12"/>
      <c r="Q13" s="12"/>
      <c r="R13" s="23"/>
      <c r="S13" s="13"/>
    </row>
    <row r="14" spans="1:19" ht="16.5" customHeight="1" thickBot="1">
      <c r="A14" s="142" t="s">
        <v>15</v>
      </c>
      <c r="B14" s="143"/>
      <c r="C14" s="60"/>
      <c r="D14" s="14" t="s">
        <v>10</v>
      </c>
      <c r="E14" s="92"/>
      <c r="F14" s="93"/>
      <c r="G14" s="93"/>
      <c r="H14" s="93"/>
      <c r="I14" s="94"/>
      <c r="J14" s="4"/>
      <c r="K14" s="142" t="s">
        <v>15</v>
      </c>
      <c r="L14" s="143"/>
      <c r="M14" s="60"/>
      <c r="N14" s="14" t="s">
        <v>10</v>
      </c>
      <c r="O14" s="92"/>
      <c r="P14" s="93"/>
      <c r="Q14" s="93"/>
      <c r="R14" s="93"/>
      <c r="S14" s="94"/>
    </row>
    <row r="15" spans="1:18" ht="13.5" customHeight="1" thickTop="1">
      <c r="A15" s="15" t="s">
        <v>12</v>
      </c>
      <c r="C15" s="4"/>
      <c r="D15" s="4"/>
      <c r="E15" s="4"/>
      <c r="F15" s="4"/>
      <c r="G15" s="4"/>
      <c r="H15" s="4"/>
      <c r="K15" s="15" t="s">
        <v>12</v>
      </c>
      <c r="M15" s="4"/>
      <c r="N15" s="4"/>
      <c r="O15" s="4"/>
      <c r="P15" s="4"/>
      <c r="Q15" s="4"/>
      <c r="R15" s="4"/>
    </row>
    <row r="16" spans="1:18" ht="13.5" customHeight="1">
      <c r="A16" s="15" t="s">
        <v>13</v>
      </c>
      <c r="C16" s="4"/>
      <c r="D16" s="4"/>
      <c r="E16" s="4"/>
      <c r="F16" s="4"/>
      <c r="G16" s="4"/>
      <c r="H16" s="4"/>
      <c r="K16" s="15" t="s">
        <v>13</v>
      </c>
      <c r="M16" s="4"/>
      <c r="N16" s="4"/>
      <c r="O16" s="4"/>
      <c r="P16" s="4"/>
      <c r="Q16" s="4"/>
      <c r="R16" s="4"/>
    </row>
    <row r="17" ht="20.25" customHeight="1"/>
    <row r="18" spans="1:19" ht="14.25">
      <c r="A18" s="17" t="s">
        <v>53</v>
      </c>
      <c r="I18" s="16" t="s">
        <v>54</v>
      </c>
      <c r="K18" s="17" t="s">
        <v>53</v>
      </c>
      <c r="S18" s="16" t="s">
        <v>54</v>
      </c>
    </row>
    <row r="19" spans="1:19" ht="18" customHeight="1">
      <c r="A19" s="95" t="s">
        <v>73</v>
      </c>
      <c r="B19" s="96"/>
      <c r="C19" s="101" t="s">
        <v>50</v>
      </c>
      <c r="D19" s="102"/>
      <c r="E19" s="20" t="s">
        <v>1</v>
      </c>
      <c r="F19" s="20" t="s">
        <v>2</v>
      </c>
      <c r="G19" s="20" t="s">
        <v>3</v>
      </c>
      <c r="H19" s="20" t="s">
        <v>5</v>
      </c>
      <c r="I19" s="20" t="s">
        <v>6</v>
      </c>
      <c r="J19" s="4"/>
      <c r="K19" s="95" t="s">
        <v>73</v>
      </c>
      <c r="L19" s="96"/>
      <c r="M19" s="101" t="s">
        <v>50</v>
      </c>
      <c r="N19" s="102"/>
      <c r="O19" s="20" t="s">
        <v>1</v>
      </c>
      <c r="P19" s="20" t="s">
        <v>2</v>
      </c>
      <c r="Q19" s="20" t="s">
        <v>3</v>
      </c>
      <c r="R19" s="20" t="s">
        <v>5</v>
      </c>
      <c r="S19" s="20" t="s">
        <v>6</v>
      </c>
    </row>
    <row r="20" spans="1:19" ht="24.75" customHeight="1">
      <c r="A20" s="97"/>
      <c r="B20" s="98"/>
      <c r="C20" s="103"/>
      <c r="D20" s="104"/>
      <c r="E20" s="7"/>
      <c r="F20" s="8"/>
      <c r="G20" s="8"/>
      <c r="H20" s="8"/>
      <c r="I20" s="19"/>
      <c r="J20" s="4"/>
      <c r="K20" s="97"/>
      <c r="L20" s="98"/>
      <c r="M20" s="103"/>
      <c r="N20" s="104"/>
      <c r="O20" s="7"/>
      <c r="P20" s="8"/>
      <c r="Q20" s="8"/>
      <c r="R20" s="8"/>
      <c r="S20" s="19"/>
    </row>
    <row r="21" spans="1:19" ht="18" customHeight="1" thickBot="1">
      <c r="A21" s="99"/>
      <c r="B21" s="100"/>
      <c r="C21" s="87"/>
      <c r="D21" s="85"/>
      <c r="E21" s="9"/>
      <c r="F21" s="10"/>
      <c r="G21" s="10"/>
      <c r="H21" s="10"/>
      <c r="I21" s="21"/>
      <c r="J21" s="4"/>
      <c r="K21" s="99"/>
      <c r="L21" s="100"/>
      <c r="M21" s="87"/>
      <c r="N21" s="85"/>
      <c r="O21" s="9"/>
      <c r="P21" s="10"/>
      <c r="Q21" s="10"/>
      <c r="R21" s="10"/>
      <c r="S21" s="21"/>
    </row>
    <row r="22" spans="1:19" ht="25.5" customHeight="1" thickTop="1">
      <c r="A22" s="86" t="s">
        <v>49</v>
      </c>
      <c r="B22" s="105"/>
      <c r="C22" s="106"/>
      <c r="D22" s="119" t="s">
        <v>0</v>
      </c>
      <c r="E22" s="121"/>
      <c r="F22" s="122"/>
      <c r="G22" s="122"/>
      <c r="H22" s="122"/>
      <c r="I22" s="123"/>
      <c r="J22" s="4"/>
      <c r="K22" s="86" t="s">
        <v>49</v>
      </c>
      <c r="L22" s="105"/>
      <c r="M22" s="106"/>
      <c r="N22" s="119" t="s">
        <v>0</v>
      </c>
      <c r="O22" s="121"/>
      <c r="P22" s="122"/>
      <c r="Q22" s="122"/>
      <c r="R22" s="122"/>
      <c r="S22" s="123"/>
    </row>
    <row r="23" spans="1:19" ht="25.5" customHeight="1">
      <c r="A23" s="110"/>
      <c r="B23" s="111"/>
      <c r="C23" s="112"/>
      <c r="D23" s="120"/>
      <c r="E23" s="124"/>
      <c r="F23" s="125"/>
      <c r="G23" s="125"/>
      <c r="H23" s="125"/>
      <c r="I23" s="126"/>
      <c r="J23" s="4"/>
      <c r="K23" s="110"/>
      <c r="L23" s="111"/>
      <c r="M23" s="112"/>
      <c r="N23" s="120"/>
      <c r="O23" s="124"/>
      <c r="P23" s="125"/>
      <c r="Q23" s="125"/>
      <c r="R23" s="125"/>
      <c r="S23" s="126"/>
    </row>
    <row r="24" spans="1:19" ht="12" customHeight="1">
      <c r="A24" s="110"/>
      <c r="B24" s="111"/>
      <c r="C24" s="112"/>
      <c r="D24" s="130" t="s">
        <v>11</v>
      </c>
      <c r="E24" s="131" t="e">
        <f>VLOOKUP(E22,'登録データ個人種目女子'!$A$2:$F$60,2,FALSE)</f>
        <v>#N/A</v>
      </c>
      <c r="F24" s="132"/>
      <c r="G24" s="132"/>
      <c r="H24" s="133"/>
      <c r="I24" s="11" t="s">
        <v>9</v>
      </c>
      <c r="J24" s="4"/>
      <c r="K24" s="110"/>
      <c r="L24" s="111"/>
      <c r="M24" s="112"/>
      <c r="N24" s="130" t="s">
        <v>11</v>
      </c>
      <c r="O24" s="131" t="e">
        <f>VLOOKUP(O22,'登録データ個人種目女子'!$A$2:$F$60,2,FALSE)</f>
        <v>#N/A</v>
      </c>
      <c r="P24" s="132"/>
      <c r="Q24" s="132"/>
      <c r="R24" s="133"/>
      <c r="S24" s="11" t="s">
        <v>9</v>
      </c>
    </row>
    <row r="25" spans="1:19" ht="16.5" customHeight="1">
      <c r="A25" s="127"/>
      <c r="B25" s="128"/>
      <c r="C25" s="129"/>
      <c r="D25" s="113"/>
      <c r="E25" s="134"/>
      <c r="F25" s="135"/>
      <c r="G25" s="135"/>
      <c r="H25" s="136"/>
      <c r="I25" s="115" t="e">
        <f>VLOOKUP(E22,'登録データ個人種目女子'!$A$2:$F$60,5,FALSE)</f>
        <v>#N/A</v>
      </c>
      <c r="J25" s="4"/>
      <c r="K25" s="127"/>
      <c r="L25" s="128"/>
      <c r="M25" s="129"/>
      <c r="N25" s="113"/>
      <c r="O25" s="134"/>
      <c r="P25" s="135"/>
      <c r="Q25" s="135"/>
      <c r="R25" s="136"/>
      <c r="S25" s="115" t="e">
        <f>VLOOKUP(O22,'登録データ個人種目女子'!$A$2:$F$60,5,FALSE)</f>
        <v>#N/A</v>
      </c>
    </row>
    <row r="26" spans="1:19" ht="18" customHeight="1">
      <c r="A26" s="54" t="s">
        <v>51</v>
      </c>
      <c r="B26" s="55"/>
      <c r="C26" s="56"/>
      <c r="D26" s="114"/>
      <c r="E26" s="137"/>
      <c r="F26" s="138"/>
      <c r="G26" s="138"/>
      <c r="H26" s="139"/>
      <c r="I26" s="116"/>
      <c r="J26" s="4"/>
      <c r="K26" s="54" t="s">
        <v>51</v>
      </c>
      <c r="L26" s="55"/>
      <c r="M26" s="56"/>
      <c r="N26" s="114"/>
      <c r="O26" s="137"/>
      <c r="P26" s="138"/>
      <c r="Q26" s="138"/>
      <c r="R26" s="139"/>
      <c r="S26" s="116"/>
    </row>
    <row r="27" spans="1:19" ht="20.25" customHeight="1">
      <c r="A27" s="107"/>
      <c r="B27" s="108"/>
      <c r="C27" s="109"/>
      <c r="D27" s="113" t="s">
        <v>8</v>
      </c>
      <c r="E27" s="117" t="e">
        <f>VLOOKUP(E22,'登録データ個人種目女子'!$A$2:$F$60,6,FALSE)</f>
        <v>#N/A</v>
      </c>
      <c r="F27" s="111"/>
      <c r="G27" s="111"/>
      <c r="H27" s="111"/>
      <c r="I27" s="118"/>
      <c r="J27" s="4"/>
      <c r="K27" s="107"/>
      <c r="L27" s="108"/>
      <c r="M27" s="109"/>
      <c r="N27" s="113" t="s">
        <v>8</v>
      </c>
      <c r="O27" s="117" t="e">
        <f>VLOOKUP(O22,'登録データ個人種目女子'!$A$2:$F$60,6,FALSE)</f>
        <v>#N/A</v>
      </c>
      <c r="P27" s="111"/>
      <c r="Q27" s="111"/>
      <c r="R27" s="111"/>
      <c r="S27" s="118"/>
    </row>
    <row r="28" spans="1:19" ht="20.25" customHeight="1">
      <c r="A28" s="110"/>
      <c r="B28" s="111"/>
      <c r="C28" s="112"/>
      <c r="D28" s="113"/>
      <c r="E28" s="117"/>
      <c r="F28" s="111"/>
      <c r="G28" s="111"/>
      <c r="H28" s="111"/>
      <c r="I28" s="118"/>
      <c r="J28" s="4"/>
      <c r="K28" s="110"/>
      <c r="L28" s="111"/>
      <c r="M28" s="112"/>
      <c r="N28" s="113"/>
      <c r="O28" s="117"/>
      <c r="P28" s="111"/>
      <c r="Q28" s="111"/>
      <c r="R28" s="111"/>
      <c r="S28" s="118"/>
    </row>
    <row r="29" spans="1:19" ht="16.5" customHeight="1">
      <c r="A29" s="57"/>
      <c r="B29" s="71" t="s">
        <v>71</v>
      </c>
      <c r="C29" s="58"/>
      <c r="D29" s="113"/>
      <c r="E29" s="117"/>
      <c r="F29" s="111"/>
      <c r="G29" s="111"/>
      <c r="H29" s="111"/>
      <c r="I29" s="118"/>
      <c r="J29" s="4"/>
      <c r="K29" s="57"/>
      <c r="L29" s="71" t="s">
        <v>71</v>
      </c>
      <c r="M29" s="58"/>
      <c r="N29" s="113"/>
      <c r="O29" s="117"/>
      <c r="P29" s="111"/>
      <c r="Q29" s="111"/>
      <c r="R29" s="111"/>
      <c r="S29" s="118"/>
    </row>
    <row r="30" spans="1:19" ht="16.5" customHeight="1">
      <c r="A30" s="140" t="s">
        <v>14</v>
      </c>
      <c r="B30" s="141"/>
      <c r="C30" s="59"/>
      <c r="D30" s="114"/>
      <c r="E30" s="18" t="s">
        <v>52</v>
      </c>
      <c r="F30" s="12"/>
      <c r="G30" s="12"/>
      <c r="H30" s="23"/>
      <c r="I30" s="13"/>
      <c r="J30" s="4"/>
      <c r="K30" s="140" t="s">
        <v>14</v>
      </c>
      <c r="L30" s="141"/>
      <c r="M30" s="59"/>
      <c r="N30" s="114"/>
      <c r="O30" s="18" t="s">
        <v>52</v>
      </c>
      <c r="P30" s="12"/>
      <c r="Q30" s="12"/>
      <c r="R30" s="23"/>
      <c r="S30" s="13"/>
    </row>
    <row r="31" spans="1:19" ht="16.5" customHeight="1" thickBot="1">
      <c r="A31" s="142" t="s">
        <v>15</v>
      </c>
      <c r="B31" s="143"/>
      <c r="C31" s="60"/>
      <c r="D31" s="14" t="s">
        <v>10</v>
      </c>
      <c r="E31" s="92"/>
      <c r="F31" s="93"/>
      <c r="G31" s="93"/>
      <c r="H31" s="93"/>
      <c r="I31" s="94"/>
      <c r="J31" s="4"/>
      <c r="K31" s="142" t="s">
        <v>15</v>
      </c>
      <c r="L31" s="143"/>
      <c r="M31" s="60"/>
      <c r="N31" s="14" t="s">
        <v>10</v>
      </c>
      <c r="O31" s="92"/>
      <c r="P31" s="93"/>
      <c r="Q31" s="93"/>
      <c r="R31" s="93"/>
      <c r="S31" s="94"/>
    </row>
    <row r="32" spans="1:18" ht="13.5" customHeight="1" thickTop="1">
      <c r="A32" s="15" t="s">
        <v>12</v>
      </c>
      <c r="C32" s="4"/>
      <c r="D32" s="4"/>
      <c r="E32" s="4"/>
      <c r="F32" s="4"/>
      <c r="G32" s="4"/>
      <c r="H32" s="4"/>
      <c r="K32" s="15" t="s">
        <v>12</v>
      </c>
      <c r="M32" s="4"/>
      <c r="N32" s="4"/>
      <c r="O32" s="4"/>
      <c r="P32" s="4"/>
      <c r="Q32" s="4"/>
      <c r="R32" s="4"/>
    </row>
    <row r="33" spans="1:18" ht="13.5" customHeight="1">
      <c r="A33" s="15" t="s">
        <v>13</v>
      </c>
      <c r="C33" s="4"/>
      <c r="D33" s="4"/>
      <c r="E33" s="4"/>
      <c r="F33" s="4"/>
      <c r="G33" s="4"/>
      <c r="H33" s="4"/>
      <c r="K33" s="15" t="s">
        <v>13</v>
      </c>
      <c r="M33" s="4"/>
      <c r="N33" s="4"/>
      <c r="O33" s="4"/>
      <c r="P33" s="4"/>
      <c r="Q33" s="4"/>
      <c r="R33" s="4"/>
    </row>
  </sheetData>
  <mergeCells count="60">
    <mergeCell ref="E14:I14"/>
    <mergeCell ref="O14:S14"/>
    <mergeCell ref="A2:B4"/>
    <mergeCell ref="C2:D4"/>
    <mergeCell ref="K2:L4"/>
    <mergeCell ref="M2:N4"/>
    <mergeCell ref="A5:C5"/>
    <mergeCell ref="K5:M5"/>
    <mergeCell ref="A10:C11"/>
    <mergeCell ref="D10:D13"/>
    <mergeCell ref="I8:I9"/>
    <mergeCell ref="E10:I12"/>
    <mergeCell ref="K10:M11"/>
    <mergeCell ref="D5:D6"/>
    <mergeCell ref="E5:I6"/>
    <mergeCell ref="E31:I31"/>
    <mergeCell ref="N22:N23"/>
    <mergeCell ref="O22:S23"/>
    <mergeCell ref="K23:M25"/>
    <mergeCell ref="N24:N26"/>
    <mergeCell ref="O24:R26"/>
    <mergeCell ref="S25:S26"/>
    <mergeCell ref="K27:M28"/>
    <mergeCell ref="N27:N30"/>
    <mergeCell ref="O27:S29"/>
    <mergeCell ref="O31:S31"/>
    <mergeCell ref="N10:N13"/>
    <mergeCell ref="O10:S12"/>
    <mergeCell ref="M19:N21"/>
    <mergeCell ref="K22:M22"/>
    <mergeCell ref="A22:C22"/>
    <mergeCell ref="N5:N6"/>
    <mergeCell ref="O5:S6"/>
    <mergeCell ref="N7:N9"/>
    <mergeCell ref="O7:R9"/>
    <mergeCell ref="S8:S9"/>
    <mergeCell ref="A6:C8"/>
    <mergeCell ref="K6:M8"/>
    <mergeCell ref="D7:D9"/>
    <mergeCell ref="E7:H9"/>
    <mergeCell ref="A13:B13"/>
    <mergeCell ref="K13:L13"/>
    <mergeCell ref="K14:L14"/>
    <mergeCell ref="A23:C25"/>
    <mergeCell ref="D22:D23"/>
    <mergeCell ref="I25:I26"/>
    <mergeCell ref="E22:I23"/>
    <mergeCell ref="D24:D26"/>
    <mergeCell ref="E24:H26"/>
    <mergeCell ref="A19:B21"/>
    <mergeCell ref="A31:B31"/>
    <mergeCell ref="K30:L30"/>
    <mergeCell ref="K31:L31"/>
    <mergeCell ref="A14:B14"/>
    <mergeCell ref="A27:C28"/>
    <mergeCell ref="E27:I29"/>
    <mergeCell ref="D27:D30"/>
    <mergeCell ref="A30:B30"/>
    <mergeCell ref="C19:D21"/>
    <mergeCell ref="K19:L21"/>
  </mergeCells>
  <printOptions horizontalCentered="1"/>
  <pageMargins left="0.1968503937007874" right="0.1968503937007874" top="0.1968503937007874" bottom="0.1968503937007874" header="0" footer="0"/>
  <pageSetup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R27"/>
  <sheetViews>
    <sheetView view="pageBreakPreview" zoomScale="75" zoomScaleNormal="87" zoomScaleSheetLayoutView="75" workbookViewId="0" topLeftCell="A1">
      <selection activeCell="L20" sqref="L20:M20"/>
    </sheetView>
  </sheetViews>
  <sheetFormatPr defaultColWidth="8.88671875" defaultRowHeight="15"/>
  <cols>
    <col min="1" max="1" width="8.88671875" style="3" customWidth="1"/>
    <col min="2" max="2" width="13.6640625" style="3" customWidth="1"/>
    <col min="3" max="9" width="5.77734375" style="3" customWidth="1"/>
    <col min="10" max="10" width="8.88671875" style="3" customWidth="1"/>
    <col min="11" max="11" width="13.6640625" style="3" customWidth="1"/>
    <col min="12" max="17" width="5.77734375" style="3" customWidth="1"/>
    <col min="18" max="16384" width="10.6640625" style="1" customWidth="1"/>
  </cols>
  <sheetData>
    <row r="1" spans="1:17" ht="14.25">
      <c r="A1" s="28" t="s">
        <v>17</v>
      </c>
      <c r="H1" s="6" t="s">
        <v>16</v>
      </c>
      <c r="J1" s="28" t="s">
        <v>17</v>
      </c>
      <c r="Q1" s="6" t="s">
        <v>16</v>
      </c>
    </row>
    <row r="2" spans="1:18" ht="18" customHeight="1">
      <c r="A2" s="95" t="s">
        <v>48</v>
      </c>
      <c r="B2" s="61"/>
      <c r="C2" s="62"/>
      <c r="D2" s="29" t="s">
        <v>1</v>
      </c>
      <c r="E2" s="29" t="s">
        <v>2</v>
      </c>
      <c r="F2" s="29" t="s">
        <v>3</v>
      </c>
      <c r="G2" s="29" t="s">
        <v>5</v>
      </c>
      <c r="H2" s="29" t="s">
        <v>6</v>
      </c>
      <c r="I2" s="4"/>
      <c r="J2" s="95" t="s">
        <v>21</v>
      </c>
      <c r="K2" s="61"/>
      <c r="L2" s="62"/>
      <c r="M2" s="29" t="s">
        <v>1</v>
      </c>
      <c r="N2" s="29" t="s">
        <v>2</v>
      </c>
      <c r="O2" s="29" t="s">
        <v>3</v>
      </c>
      <c r="P2" s="29" t="s">
        <v>5</v>
      </c>
      <c r="Q2" s="29" t="s">
        <v>6</v>
      </c>
      <c r="R2" s="2"/>
    </row>
    <row r="3" spans="1:18" ht="24.75" customHeight="1">
      <c r="A3" s="97"/>
      <c r="B3" s="216" t="s">
        <v>55</v>
      </c>
      <c r="C3" s="217"/>
      <c r="D3" s="63"/>
      <c r="E3" s="63"/>
      <c r="F3" s="63"/>
      <c r="G3" s="63"/>
      <c r="H3" s="63"/>
      <c r="I3" s="4"/>
      <c r="J3" s="97"/>
      <c r="K3" s="216" t="s">
        <v>55</v>
      </c>
      <c r="L3" s="217"/>
      <c r="M3" s="63"/>
      <c r="N3" s="63"/>
      <c r="O3" s="63"/>
      <c r="P3" s="63"/>
      <c r="Q3" s="63"/>
      <c r="R3" s="2"/>
    </row>
    <row r="4" spans="1:18" ht="18" customHeight="1" thickBot="1">
      <c r="A4" s="99"/>
      <c r="B4" s="64"/>
      <c r="C4" s="65"/>
      <c r="D4" s="66"/>
      <c r="E4" s="66"/>
      <c r="F4" s="66"/>
      <c r="G4" s="66"/>
      <c r="H4" s="66"/>
      <c r="I4" s="4"/>
      <c r="J4" s="99"/>
      <c r="K4" s="64"/>
      <c r="L4" s="65"/>
      <c r="M4" s="66"/>
      <c r="N4" s="66"/>
      <c r="O4" s="66"/>
      <c r="P4" s="66"/>
      <c r="Q4" s="66"/>
      <c r="R4" s="2"/>
    </row>
    <row r="5" spans="1:18" ht="25.5" customHeight="1" thickTop="1">
      <c r="A5" s="211" t="s">
        <v>56</v>
      </c>
      <c r="B5" s="212"/>
      <c r="C5" s="213" t="s">
        <v>57</v>
      </c>
      <c r="D5" s="214"/>
      <c r="E5" s="218" t="s">
        <v>58</v>
      </c>
      <c r="F5" s="218"/>
      <c r="G5" s="218"/>
      <c r="H5" s="67" t="s">
        <v>59</v>
      </c>
      <c r="I5" s="4"/>
      <c r="J5" s="211" t="s">
        <v>56</v>
      </c>
      <c r="K5" s="212"/>
      <c r="L5" s="213" t="s">
        <v>57</v>
      </c>
      <c r="M5" s="214"/>
      <c r="N5" s="218" t="s">
        <v>58</v>
      </c>
      <c r="O5" s="218"/>
      <c r="P5" s="218"/>
      <c r="Q5" s="67" t="s">
        <v>59</v>
      </c>
      <c r="R5" s="2"/>
    </row>
    <row r="6" spans="1:18" ht="25.5" customHeight="1">
      <c r="A6" s="140" t="s">
        <v>7</v>
      </c>
      <c r="B6" s="215"/>
      <c r="C6" s="206">
        <v>12345</v>
      </c>
      <c r="D6" s="207"/>
      <c r="E6" s="206" t="str">
        <f>VLOOKUP(C6,'登録データリレー種目男女'!$A$2:$F$8,2,FALSE)</f>
        <v>山形桜男</v>
      </c>
      <c r="F6" s="208"/>
      <c r="G6" s="207"/>
      <c r="H6" s="73">
        <f>VLOOKUP(C6,'登録データリレー種目男女'!$A$2:$F$8,3,FALSE)</f>
        <v>2</v>
      </c>
      <c r="I6" s="4"/>
      <c r="J6" s="140" t="s">
        <v>7</v>
      </c>
      <c r="K6" s="215"/>
      <c r="L6" s="206">
        <v>12345</v>
      </c>
      <c r="M6" s="207"/>
      <c r="N6" s="206" t="str">
        <f>VLOOKUP(L6,'登録データリレー種目男女'!$A$18:$F$24,2,FALSE)</f>
        <v>山形桜子</v>
      </c>
      <c r="O6" s="208"/>
      <c r="P6" s="207"/>
      <c r="Q6" s="73">
        <f>VLOOKUP(L6,'登録データリレー種目男女'!$A$18:$F$24,3,FALSE)</f>
        <v>2</v>
      </c>
      <c r="R6" s="2"/>
    </row>
    <row r="7" spans="1:18" ht="25.5" customHeight="1">
      <c r="A7" s="107" t="str">
        <f>VLOOKUP(C6,'登録データリレー種目男女'!$A$2:$F$8,4,FALSE)</f>
        <v>山形南西商工</v>
      </c>
      <c r="B7" s="109"/>
      <c r="C7" s="206"/>
      <c r="D7" s="207"/>
      <c r="E7" s="206" t="e">
        <f>VLOOKUP(C7,'登録データリレー種目男女'!$A$2:$F$8,2,FALSE)</f>
        <v>#N/A</v>
      </c>
      <c r="F7" s="208"/>
      <c r="G7" s="207"/>
      <c r="H7" s="73" t="e">
        <f>VLOOKUP(C7,'登録データリレー種目男女'!$A$2:$F$8,3,FALSE)</f>
        <v>#N/A</v>
      </c>
      <c r="I7" s="4"/>
      <c r="J7" s="107" t="str">
        <f>VLOOKUP(L6,'登録データリレー種目男女'!$A$18:$F$24,4,FALSE)</f>
        <v>山形南西女子</v>
      </c>
      <c r="K7" s="109"/>
      <c r="L7" s="206"/>
      <c r="M7" s="207"/>
      <c r="N7" s="206" t="e">
        <f>VLOOKUP(L7,'登録データリレー種目男女'!$A$18:$F$24,2,FALSE)</f>
        <v>#N/A</v>
      </c>
      <c r="O7" s="208"/>
      <c r="P7" s="207"/>
      <c r="Q7" s="73" t="e">
        <f>VLOOKUP(L7,'登録データリレー種目男女'!$A$18:$F$24,3,FALSE)</f>
        <v>#N/A</v>
      </c>
      <c r="R7" s="2"/>
    </row>
    <row r="8" spans="1:18" ht="25.5" customHeight="1">
      <c r="A8" s="127"/>
      <c r="B8" s="129"/>
      <c r="C8" s="206"/>
      <c r="D8" s="207"/>
      <c r="E8" s="206" t="e">
        <f>VLOOKUP(C8,'登録データリレー種目男女'!$A$2:$F$8,2,FALSE)</f>
        <v>#N/A</v>
      </c>
      <c r="F8" s="208"/>
      <c r="G8" s="207"/>
      <c r="H8" s="73" t="e">
        <f>VLOOKUP(C8,'登録データリレー種目男女'!$A$2:$F$8,3,FALSE)</f>
        <v>#N/A</v>
      </c>
      <c r="I8" s="4"/>
      <c r="J8" s="127"/>
      <c r="K8" s="129"/>
      <c r="L8" s="206"/>
      <c r="M8" s="207"/>
      <c r="N8" s="206" t="e">
        <f>VLOOKUP(L8,'登録データリレー種目男女'!$A$18:$F$24,2,FALSE)</f>
        <v>#N/A</v>
      </c>
      <c r="O8" s="208"/>
      <c r="P8" s="207"/>
      <c r="Q8" s="73" t="e">
        <f>VLOOKUP(L8,'登録データリレー種目男女'!$A$18:$F$24,3,FALSE)</f>
        <v>#N/A</v>
      </c>
      <c r="R8" s="2"/>
    </row>
    <row r="9" spans="1:18" ht="25.5" customHeight="1">
      <c r="A9" s="219" t="s">
        <v>60</v>
      </c>
      <c r="B9" s="220"/>
      <c r="C9" s="206"/>
      <c r="D9" s="207"/>
      <c r="E9" s="206" t="e">
        <f>VLOOKUP(C9,'登録データリレー種目男女'!$A$2:$F$8,2,FALSE)</f>
        <v>#N/A</v>
      </c>
      <c r="F9" s="208"/>
      <c r="G9" s="207"/>
      <c r="H9" s="74" t="e">
        <f>VLOOKUP(C9,'登録データリレー種目男女'!$A$2:$F$8,3,FALSE)</f>
        <v>#N/A</v>
      </c>
      <c r="I9" s="4"/>
      <c r="J9" s="219" t="s">
        <v>60</v>
      </c>
      <c r="K9" s="220"/>
      <c r="L9" s="206"/>
      <c r="M9" s="207"/>
      <c r="N9" s="206" t="e">
        <f>VLOOKUP(L9,'登録データリレー種目男女'!$A$18:$F$24,2,FALSE)</f>
        <v>#N/A</v>
      </c>
      <c r="O9" s="208"/>
      <c r="P9" s="207"/>
      <c r="Q9" s="74" t="e">
        <f>VLOOKUP(L9,'登録データリレー種目男女'!$A$18:$F$24,3,FALSE)</f>
        <v>#N/A</v>
      </c>
      <c r="R9" s="2"/>
    </row>
    <row r="10" spans="1:18" ht="25.5" customHeight="1">
      <c r="A10" s="209"/>
      <c r="B10" s="210"/>
      <c r="C10" s="206"/>
      <c r="D10" s="207"/>
      <c r="E10" s="206" t="e">
        <f>VLOOKUP(C10,'登録データリレー種目男女'!$A$2:$F$8,2,FALSE)</f>
        <v>#N/A</v>
      </c>
      <c r="F10" s="208"/>
      <c r="G10" s="207"/>
      <c r="H10" s="74" t="e">
        <f>VLOOKUP(C10,'登録データリレー種目男女'!$A$2:$F$8,3,FALSE)</f>
        <v>#N/A</v>
      </c>
      <c r="I10" s="4"/>
      <c r="J10" s="209"/>
      <c r="K10" s="210"/>
      <c r="L10" s="206"/>
      <c r="M10" s="207"/>
      <c r="N10" s="206" t="e">
        <f>VLOOKUP(L10,'登録データリレー種目男女'!$A$18:$F$24,2,FALSE)</f>
        <v>#N/A</v>
      </c>
      <c r="O10" s="208"/>
      <c r="P10" s="207"/>
      <c r="Q10" s="74" t="e">
        <f>VLOOKUP(L10,'登録データリレー種目男女'!$A$18:$F$24,3,FALSE)</f>
        <v>#N/A</v>
      </c>
      <c r="R10" s="2"/>
    </row>
    <row r="11" spans="1:18" ht="25.5" customHeight="1">
      <c r="A11" s="68" t="s">
        <v>61</v>
      </c>
      <c r="B11" s="75"/>
      <c r="C11" s="206"/>
      <c r="D11" s="207"/>
      <c r="E11" s="206" t="e">
        <f>VLOOKUP(C11,'登録データリレー種目男女'!$A$2:$F$8,2,FALSE)</f>
        <v>#N/A</v>
      </c>
      <c r="F11" s="208"/>
      <c r="G11" s="207"/>
      <c r="H11" s="74" t="e">
        <f>VLOOKUP(C11,'登録データリレー種目男女'!$A$2:$F$8,3,FALSE)</f>
        <v>#N/A</v>
      </c>
      <c r="I11" s="4"/>
      <c r="J11" s="68" t="s">
        <v>77</v>
      </c>
      <c r="K11" s="75"/>
      <c r="L11" s="206"/>
      <c r="M11" s="207"/>
      <c r="N11" s="206" t="e">
        <f>VLOOKUP(L11,'登録データリレー種目男女'!$A$18:$F$24,2,FALSE)</f>
        <v>#N/A</v>
      </c>
      <c r="O11" s="208"/>
      <c r="P11" s="207"/>
      <c r="Q11" s="74" t="e">
        <f>VLOOKUP(L11,'登録データリレー種目男女'!$A$18:$F$24,3,FALSE)</f>
        <v>#N/A</v>
      </c>
      <c r="R11" s="2"/>
    </row>
    <row r="12" spans="1:18" ht="25.5" customHeight="1" thickBot="1">
      <c r="A12" s="69" t="s">
        <v>19</v>
      </c>
      <c r="B12" s="70"/>
      <c r="C12" s="203" t="s">
        <v>62</v>
      </c>
      <c r="D12" s="204"/>
      <c r="E12" s="203"/>
      <c r="F12" s="143"/>
      <c r="G12" s="143"/>
      <c r="H12" s="205"/>
      <c r="I12" s="4"/>
      <c r="J12" s="69" t="s">
        <v>4</v>
      </c>
      <c r="K12" s="70"/>
      <c r="L12" s="203" t="s">
        <v>62</v>
      </c>
      <c r="M12" s="204"/>
      <c r="N12" s="203"/>
      <c r="O12" s="143"/>
      <c r="P12" s="143"/>
      <c r="Q12" s="205"/>
      <c r="R12" s="2"/>
    </row>
    <row r="13" ht="21.75" customHeight="1" thickTop="1"/>
    <row r="14" spans="1:17" ht="14.25">
      <c r="A14" s="28" t="s">
        <v>63</v>
      </c>
      <c r="H14" s="6" t="s">
        <v>64</v>
      </c>
      <c r="J14" s="28" t="s">
        <v>63</v>
      </c>
      <c r="Q14" s="6" t="s">
        <v>64</v>
      </c>
    </row>
    <row r="15" spans="1:18" ht="18" customHeight="1">
      <c r="A15" s="95" t="s">
        <v>48</v>
      </c>
      <c r="B15" s="61"/>
      <c r="C15" s="62"/>
      <c r="D15" s="29" t="s">
        <v>1</v>
      </c>
      <c r="E15" s="29" t="s">
        <v>2</v>
      </c>
      <c r="F15" s="29" t="s">
        <v>3</v>
      </c>
      <c r="G15" s="29" t="s">
        <v>5</v>
      </c>
      <c r="H15" s="29" t="s">
        <v>6</v>
      </c>
      <c r="I15" s="4"/>
      <c r="J15" s="95" t="s">
        <v>21</v>
      </c>
      <c r="K15" s="61"/>
      <c r="L15" s="62"/>
      <c r="M15" s="29" t="s">
        <v>1</v>
      </c>
      <c r="N15" s="29" t="s">
        <v>2</v>
      </c>
      <c r="O15" s="29" t="s">
        <v>3</v>
      </c>
      <c r="P15" s="29" t="s">
        <v>5</v>
      </c>
      <c r="Q15" s="29" t="s">
        <v>6</v>
      </c>
      <c r="R15" s="2"/>
    </row>
    <row r="16" spans="1:18" ht="24.75" customHeight="1">
      <c r="A16" s="97"/>
      <c r="B16" s="216" t="s">
        <v>55</v>
      </c>
      <c r="C16" s="217"/>
      <c r="D16" s="63"/>
      <c r="E16" s="63"/>
      <c r="F16" s="63"/>
      <c r="G16" s="63"/>
      <c r="H16" s="63"/>
      <c r="I16" s="4"/>
      <c r="J16" s="97"/>
      <c r="K16" s="216" t="s">
        <v>55</v>
      </c>
      <c r="L16" s="217"/>
      <c r="M16" s="63"/>
      <c r="N16" s="63"/>
      <c r="O16" s="63"/>
      <c r="P16" s="63"/>
      <c r="Q16" s="63"/>
      <c r="R16" s="2"/>
    </row>
    <row r="17" spans="1:18" ht="18" customHeight="1" thickBot="1">
      <c r="A17" s="99"/>
      <c r="B17" s="64"/>
      <c r="C17" s="65"/>
      <c r="D17" s="66"/>
      <c r="E17" s="66"/>
      <c r="F17" s="66"/>
      <c r="G17" s="66"/>
      <c r="H17" s="66"/>
      <c r="I17" s="4"/>
      <c r="J17" s="99"/>
      <c r="K17" s="64"/>
      <c r="L17" s="65"/>
      <c r="M17" s="66"/>
      <c r="N17" s="66"/>
      <c r="O17" s="66"/>
      <c r="P17" s="66"/>
      <c r="Q17" s="66"/>
      <c r="R17" s="2"/>
    </row>
    <row r="18" spans="1:18" ht="25.5" customHeight="1" thickTop="1">
      <c r="A18" s="211" t="s">
        <v>65</v>
      </c>
      <c r="B18" s="212"/>
      <c r="C18" s="213" t="s">
        <v>57</v>
      </c>
      <c r="D18" s="214"/>
      <c r="E18" s="218" t="s">
        <v>58</v>
      </c>
      <c r="F18" s="218"/>
      <c r="G18" s="218"/>
      <c r="H18" s="67" t="s">
        <v>59</v>
      </c>
      <c r="I18" s="4"/>
      <c r="J18" s="211" t="s">
        <v>65</v>
      </c>
      <c r="K18" s="212"/>
      <c r="L18" s="213" t="s">
        <v>57</v>
      </c>
      <c r="M18" s="214"/>
      <c r="N18" s="218" t="s">
        <v>58</v>
      </c>
      <c r="O18" s="218"/>
      <c r="P18" s="218"/>
      <c r="Q18" s="67" t="s">
        <v>59</v>
      </c>
      <c r="R18" s="2"/>
    </row>
    <row r="19" spans="1:18" ht="25.5" customHeight="1">
      <c r="A19" s="140" t="s">
        <v>7</v>
      </c>
      <c r="B19" s="215"/>
      <c r="C19" s="206">
        <v>102345</v>
      </c>
      <c r="D19" s="207"/>
      <c r="E19" s="206" t="str">
        <f>VLOOKUP(C19,'登録データリレー種目男女'!$A$10:$F$16,2,FALSE)</f>
        <v>山形桜朗</v>
      </c>
      <c r="F19" s="208"/>
      <c r="G19" s="207"/>
      <c r="H19" s="73">
        <f>VLOOKUP(C19,'登録データリレー種目男女'!$A$10:$F$16,3,FALSE)</f>
        <v>2</v>
      </c>
      <c r="I19" s="4"/>
      <c r="J19" s="140" t="s">
        <v>7</v>
      </c>
      <c r="K19" s="215"/>
      <c r="L19" s="206">
        <v>102345</v>
      </c>
      <c r="M19" s="207"/>
      <c r="N19" s="206" t="str">
        <f>VLOOKUP(L19,'登録データリレー種目男女'!$A$26:$F$32,2,FALSE)</f>
        <v>山形桜美</v>
      </c>
      <c r="O19" s="208"/>
      <c r="P19" s="207"/>
      <c r="Q19" s="73">
        <f>VLOOKUP(L19,'登録データリレー種目男女'!$A$26:$F$32,3,FALSE)</f>
        <v>2</v>
      </c>
      <c r="R19" s="2"/>
    </row>
    <row r="20" spans="1:18" ht="25.5" customHeight="1">
      <c r="A20" s="107" t="str">
        <f>VLOOKUP(C19,'登録データリレー種目男女'!$A$10:$F$16,4,FALSE)</f>
        <v>山形南西商工</v>
      </c>
      <c r="B20" s="109"/>
      <c r="C20" s="206"/>
      <c r="D20" s="207"/>
      <c r="E20" s="206" t="e">
        <f>VLOOKUP(C20,'登録データリレー種目男女'!$A$10:$F$16,2,FALSE)</f>
        <v>#N/A</v>
      </c>
      <c r="F20" s="208"/>
      <c r="G20" s="207"/>
      <c r="H20" s="73" t="e">
        <f>VLOOKUP(C20,'登録データリレー種目男女'!$A$10:$F$16,3,FALSE)</f>
        <v>#N/A</v>
      </c>
      <c r="I20" s="4"/>
      <c r="J20" s="107" t="str">
        <f>VLOOKUP(L19,'登録データリレー種目男女'!$A$26:$F$32,4,FALSE)</f>
        <v>山形南西女子</v>
      </c>
      <c r="K20" s="109"/>
      <c r="L20" s="206"/>
      <c r="M20" s="207"/>
      <c r="N20" s="206" t="e">
        <f>VLOOKUP(L20,'登録データリレー種目男女'!$A$26:$F$32,2,FALSE)</f>
        <v>#N/A</v>
      </c>
      <c r="O20" s="208"/>
      <c r="P20" s="207"/>
      <c r="Q20" s="73" t="e">
        <f>VLOOKUP(L20,'登録データリレー種目男女'!$A$26:$F$32,3,FALSE)</f>
        <v>#N/A</v>
      </c>
      <c r="R20" s="2"/>
    </row>
    <row r="21" spans="1:18" ht="25.5" customHeight="1">
      <c r="A21" s="127"/>
      <c r="B21" s="129"/>
      <c r="C21" s="206"/>
      <c r="D21" s="207"/>
      <c r="E21" s="206" t="e">
        <f>VLOOKUP(C21,'登録データリレー種目男女'!$A$10:$F$16,2,FALSE)</f>
        <v>#N/A</v>
      </c>
      <c r="F21" s="208"/>
      <c r="G21" s="207"/>
      <c r="H21" s="73" t="e">
        <f>VLOOKUP(C21,'登録データリレー種目男女'!$A$10:$F$16,3,FALSE)</f>
        <v>#N/A</v>
      </c>
      <c r="I21" s="4"/>
      <c r="J21" s="127"/>
      <c r="K21" s="129"/>
      <c r="L21" s="206"/>
      <c r="M21" s="207"/>
      <c r="N21" s="206" t="e">
        <f>VLOOKUP(L21,'登録データリレー種目男女'!$A$26:$F$32,2,FALSE)</f>
        <v>#N/A</v>
      </c>
      <c r="O21" s="208"/>
      <c r="P21" s="207"/>
      <c r="Q21" s="73" t="e">
        <f>VLOOKUP(L21,'登録データリレー種目男女'!$A$26:$F$32,3,FALSE)</f>
        <v>#N/A</v>
      </c>
      <c r="R21" s="2"/>
    </row>
    <row r="22" spans="1:18" ht="25.5" customHeight="1">
      <c r="A22" s="219" t="s">
        <v>60</v>
      </c>
      <c r="B22" s="220"/>
      <c r="C22" s="206"/>
      <c r="D22" s="207"/>
      <c r="E22" s="206" t="e">
        <f>VLOOKUP(C22,'登録データリレー種目男女'!$A$10:$F$16,2,FALSE)</f>
        <v>#N/A</v>
      </c>
      <c r="F22" s="208"/>
      <c r="G22" s="207"/>
      <c r="H22" s="74" t="e">
        <f>VLOOKUP(C22,'登録データリレー種目男女'!$A$10:$F$16,3,FALSE)</f>
        <v>#N/A</v>
      </c>
      <c r="I22" s="4"/>
      <c r="J22" s="219" t="s">
        <v>60</v>
      </c>
      <c r="K22" s="220"/>
      <c r="L22" s="206"/>
      <c r="M22" s="207"/>
      <c r="N22" s="206" t="e">
        <f>VLOOKUP(L22,'登録データリレー種目男女'!$A$26:$F$32,2,FALSE)</f>
        <v>#N/A</v>
      </c>
      <c r="O22" s="208"/>
      <c r="P22" s="207"/>
      <c r="Q22" s="74" t="e">
        <f>VLOOKUP(L22,'登録データリレー種目男女'!$A$26:$F$32,3,FALSE)</f>
        <v>#N/A</v>
      </c>
      <c r="R22" s="2"/>
    </row>
    <row r="23" spans="1:18" ht="25.5" customHeight="1">
      <c r="A23" s="209"/>
      <c r="B23" s="210"/>
      <c r="C23" s="206"/>
      <c r="D23" s="207"/>
      <c r="E23" s="206" t="e">
        <f>VLOOKUP(C23,'登録データリレー種目男女'!$A$10:$F$16,2,FALSE)</f>
        <v>#N/A</v>
      </c>
      <c r="F23" s="208"/>
      <c r="G23" s="207"/>
      <c r="H23" s="74" t="e">
        <f>VLOOKUP(C23,'登録データリレー種目男女'!$A$10:$F$16,3,FALSE)</f>
        <v>#N/A</v>
      </c>
      <c r="I23" s="4"/>
      <c r="J23" s="209"/>
      <c r="K23" s="210"/>
      <c r="L23" s="206"/>
      <c r="M23" s="207"/>
      <c r="N23" s="206" t="e">
        <f>VLOOKUP(L23,'登録データリレー種目男女'!$A$26:$F$32,2,FALSE)</f>
        <v>#N/A</v>
      </c>
      <c r="O23" s="208"/>
      <c r="P23" s="207"/>
      <c r="Q23" s="74" t="e">
        <f>VLOOKUP(L23,'登録データリレー種目男女'!$A$26:$F$32,3,FALSE)</f>
        <v>#N/A</v>
      </c>
      <c r="R23" s="2"/>
    </row>
    <row r="24" spans="1:18" ht="25.5" customHeight="1">
      <c r="A24" s="68" t="s">
        <v>61</v>
      </c>
      <c r="B24" s="75"/>
      <c r="C24" s="206"/>
      <c r="D24" s="207"/>
      <c r="E24" s="206" t="e">
        <f>VLOOKUP(C24,'登録データリレー種目男女'!$A$10:$F$16,2,FALSE)</f>
        <v>#N/A</v>
      </c>
      <c r="F24" s="208"/>
      <c r="G24" s="207"/>
      <c r="H24" s="74" t="e">
        <f>VLOOKUP(C24,'登録データリレー種目男女'!$A$10:$F$16,3,FALSE)</f>
        <v>#N/A</v>
      </c>
      <c r="I24" s="4"/>
      <c r="J24" s="68" t="s">
        <v>77</v>
      </c>
      <c r="K24" s="75"/>
      <c r="L24" s="206"/>
      <c r="M24" s="207"/>
      <c r="N24" s="206" t="e">
        <f>VLOOKUP(L24,'登録データリレー種目男女'!$A$26:$F$32,2,FALSE)</f>
        <v>#N/A</v>
      </c>
      <c r="O24" s="208"/>
      <c r="P24" s="207"/>
      <c r="Q24" s="74" t="e">
        <f>VLOOKUP(L24,'登録データリレー種目男女'!$A$26:$F$32,3,FALSE)</f>
        <v>#N/A</v>
      </c>
      <c r="R24" s="2"/>
    </row>
    <row r="25" spans="1:18" ht="25.5" customHeight="1" thickBot="1">
      <c r="A25" s="69" t="s">
        <v>19</v>
      </c>
      <c r="B25" s="70"/>
      <c r="C25" s="203" t="s">
        <v>62</v>
      </c>
      <c r="D25" s="204"/>
      <c r="E25" s="203"/>
      <c r="F25" s="143"/>
      <c r="G25" s="143"/>
      <c r="H25" s="205"/>
      <c r="I25" s="4"/>
      <c r="J25" s="69" t="s">
        <v>4</v>
      </c>
      <c r="K25" s="70"/>
      <c r="L25" s="203" t="s">
        <v>62</v>
      </c>
      <c r="M25" s="204"/>
      <c r="N25" s="203"/>
      <c r="O25" s="143"/>
      <c r="P25" s="143"/>
      <c r="Q25" s="205"/>
      <c r="R25" s="2"/>
    </row>
    <row r="26" spans="1:18" ht="14.25" customHeight="1" thickTop="1">
      <c r="A26" s="4"/>
      <c r="B26" s="4"/>
      <c r="C26" s="4"/>
      <c r="D26" s="4"/>
      <c r="E26" s="4"/>
      <c r="F26" s="4"/>
      <c r="G26" s="4"/>
      <c r="H26" s="4"/>
      <c r="I26" s="4"/>
      <c r="J26" s="4"/>
      <c r="K26" s="4"/>
      <c r="L26" s="4"/>
      <c r="M26" s="4"/>
      <c r="N26" s="4"/>
      <c r="O26" s="4"/>
      <c r="P26" s="4"/>
      <c r="Q26" s="4"/>
      <c r="R26" s="2"/>
    </row>
    <row r="27" spans="8:18" ht="21" customHeight="1">
      <c r="H27" s="5"/>
      <c r="I27" s="4"/>
      <c r="Q27" s="5"/>
      <c r="R27" s="2"/>
    </row>
    <row r="28" ht="15.75" customHeight="1"/>
  </sheetData>
  <mergeCells count="92">
    <mergeCell ref="A10:B10"/>
    <mergeCell ref="N10:P10"/>
    <mergeCell ref="E8:G8"/>
    <mergeCell ref="E9:G9"/>
    <mergeCell ref="E10:G10"/>
    <mergeCell ref="C10:D10"/>
    <mergeCell ref="L10:M10"/>
    <mergeCell ref="L24:M24"/>
    <mergeCell ref="L25:M25"/>
    <mergeCell ref="L21:M21"/>
    <mergeCell ref="L20:M20"/>
    <mergeCell ref="L22:M22"/>
    <mergeCell ref="L23:M23"/>
    <mergeCell ref="A20:B21"/>
    <mergeCell ref="A19:B19"/>
    <mergeCell ref="C20:D20"/>
    <mergeCell ref="K16:L16"/>
    <mergeCell ref="A18:B18"/>
    <mergeCell ref="J18:K18"/>
    <mergeCell ref="J19:K19"/>
    <mergeCell ref="J20:K21"/>
    <mergeCell ref="E18:G18"/>
    <mergeCell ref="A15:A17"/>
    <mergeCell ref="E19:G19"/>
    <mergeCell ref="E20:G20"/>
    <mergeCell ref="E21:G21"/>
    <mergeCell ref="E22:G22"/>
    <mergeCell ref="E24:G24"/>
    <mergeCell ref="E25:H25"/>
    <mergeCell ref="A22:B22"/>
    <mergeCell ref="A23:B23"/>
    <mergeCell ref="C25:D25"/>
    <mergeCell ref="E23:G23"/>
    <mergeCell ref="J23:K23"/>
    <mergeCell ref="J15:J17"/>
    <mergeCell ref="N5:P5"/>
    <mergeCell ref="L9:M9"/>
    <mergeCell ref="N11:P11"/>
    <mergeCell ref="N18:P18"/>
    <mergeCell ref="N20:P20"/>
    <mergeCell ref="N8:P8"/>
    <mergeCell ref="J9:K9"/>
    <mergeCell ref="N9:P9"/>
    <mergeCell ref="L18:M18"/>
    <mergeCell ref="L19:M19"/>
    <mergeCell ref="N19:P19"/>
    <mergeCell ref="J22:K22"/>
    <mergeCell ref="N21:P21"/>
    <mergeCell ref="N22:P22"/>
    <mergeCell ref="C18:D18"/>
    <mergeCell ref="B16:C16"/>
    <mergeCell ref="C19:D19"/>
    <mergeCell ref="A6:B6"/>
    <mergeCell ref="C6:D6"/>
    <mergeCell ref="A7:B8"/>
    <mergeCell ref="C7:D7"/>
    <mergeCell ref="C8:D8"/>
    <mergeCell ref="A9:B9"/>
    <mergeCell ref="C9:D9"/>
    <mergeCell ref="C21:D21"/>
    <mergeCell ref="C22:D22"/>
    <mergeCell ref="C23:D23"/>
    <mergeCell ref="C24:D24"/>
    <mergeCell ref="N23:P23"/>
    <mergeCell ref="N24:P24"/>
    <mergeCell ref="N25:Q25"/>
    <mergeCell ref="A2:A4"/>
    <mergeCell ref="J2:J4"/>
    <mergeCell ref="B3:C3"/>
    <mergeCell ref="K3:L3"/>
    <mergeCell ref="A5:B5"/>
    <mergeCell ref="C5:D5"/>
    <mergeCell ref="E5:G5"/>
    <mergeCell ref="J5:K5"/>
    <mergeCell ref="L5:M5"/>
    <mergeCell ref="E6:G6"/>
    <mergeCell ref="J6:K6"/>
    <mergeCell ref="L6:M6"/>
    <mergeCell ref="N6:P6"/>
    <mergeCell ref="E7:G7"/>
    <mergeCell ref="J7:K8"/>
    <mergeCell ref="L7:M7"/>
    <mergeCell ref="N7:P7"/>
    <mergeCell ref="L8:M8"/>
    <mergeCell ref="C11:D11"/>
    <mergeCell ref="E11:G11"/>
    <mergeCell ref="L11:M11"/>
    <mergeCell ref="J10:K10"/>
    <mergeCell ref="C12:D12"/>
    <mergeCell ref="E12:H12"/>
    <mergeCell ref="L12:M12"/>
    <mergeCell ref="N12:Q12"/>
  </mergeCells>
  <printOptions horizontalCentered="1"/>
  <pageMargins left="0.1968503937007874" right="0.1968503937007874" top="0.1968503937007874" bottom="0.1968503937007874" header="0" footer="0"/>
  <pageSetup orientation="landscape" paperSize="9" scale="99" r:id="rId2"/>
  <drawing r:id="rId1"/>
</worksheet>
</file>

<file path=xl/worksheets/sheet8.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H16" sqref="H16"/>
    </sheetView>
  </sheetViews>
  <sheetFormatPr defaultColWidth="8.88671875" defaultRowHeight="15"/>
  <cols>
    <col min="4" max="4" width="15.10546875" style="0" customWidth="1"/>
    <col min="6" max="6" width="26.4453125" style="0" customWidth="1"/>
  </cols>
  <sheetData>
    <row r="1" spans="1:7" ht="15">
      <c r="A1" s="22" t="s">
        <v>18</v>
      </c>
      <c r="B1" s="22" t="s">
        <v>11</v>
      </c>
      <c r="C1" s="22" t="s">
        <v>9</v>
      </c>
      <c r="D1" s="22" t="s">
        <v>8</v>
      </c>
      <c r="E1" s="22" t="s">
        <v>20</v>
      </c>
      <c r="F1" s="22"/>
      <c r="G1" s="22"/>
    </row>
    <row r="2" spans="1:7" s="27" customFormat="1" ht="15">
      <c r="A2" s="72">
        <v>12345</v>
      </c>
      <c r="B2" s="24" t="s">
        <v>67</v>
      </c>
      <c r="C2" s="25">
        <v>2</v>
      </c>
      <c r="D2" s="24" t="s">
        <v>74</v>
      </c>
      <c r="E2" s="24" t="s">
        <v>48</v>
      </c>
      <c r="F2" s="24" t="s">
        <v>24</v>
      </c>
      <c r="G2" s="26"/>
    </row>
    <row r="3" spans="5:6" s="27" customFormat="1" ht="15">
      <c r="E3" s="26" t="s">
        <v>48</v>
      </c>
      <c r="F3" s="26" t="s">
        <v>24</v>
      </c>
    </row>
    <row r="4" spans="4:6" ht="15">
      <c r="D4" s="27"/>
      <c r="E4" s="26" t="s">
        <v>48</v>
      </c>
      <c r="F4" s="26" t="s">
        <v>24</v>
      </c>
    </row>
    <row r="5" spans="4:6" ht="15">
      <c r="D5" s="27"/>
      <c r="E5" s="26" t="s">
        <v>48</v>
      </c>
      <c r="F5" s="26" t="s">
        <v>24</v>
      </c>
    </row>
    <row r="6" spans="4:6" ht="15">
      <c r="D6" s="27"/>
      <c r="E6" s="26" t="s">
        <v>48</v>
      </c>
      <c r="F6" s="26" t="s">
        <v>24</v>
      </c>
    </row>
    <row r="7" spans="4:6" ht="15">
      <c r="D7" s="27"/>
      <c r="E7" s="26" t="s">
        <v>48</v>
      </c>
      <c r="F7" s="26" t="s">
        <v>24</v>
      </c>
    </row>
    <row r="8" spans="1:6" ht="15.75" thickBot="1">
      <c r="A8" s="30"/>
      <c r="B8" s="30"/>
      <c r="C8" s="30"/>
      <c r="D8" s="90"/>
      <c r="E8" s="31" t="s">
        <v>48</v>
      </c>
      <c r="F8" s="31" t="s">
        <v>24</v>
      </c>
    </row>
    <row r="9" spans="1:7" ht="15">
      <c r="A9" s="22" t="s">
        <v>18</v>
      </c>
      <c r="B9" s="22" t="s">
        <v>11</v>
      </c>
      <c r="C9" s="22" t="s">
        <v>9</v>
      </c>
      <c r="D9" s="22" t="s">
        <v>8</v>
      </c>
      <c r="E9" s="22" t="s">
        <v>20</v>
      </c>
      <c r="F9" s="22"/>
      <c r="G9" s="22"/>
    </row>
    <row r="10" spans="1:6" ht="15">
      <c r="A10" s="72">
        <v>102345</v>
      </c>
      <c r="B10" s="24" t="s">
        <v>76</v>
      </c>
      <c r="C10" s="25">
        <v>2</v>
      </c>
      <c r="D10" s="24" t="s">
        <v>74</v>
      </c>
      <c r="E10" s="24" t="s">
        <v>48</v>
      </c>
      <c r="F10" s="24" t="s">
        <v>78</v>
      </c>
    </row>
    <row r="11" spans="5:6" s="27" customFormat="1" ht="15">
      <c r="E11" s="26" t="s">
        <v>48</v>
      </c>
      <c r="F11" s="26" t="s">
        <v>25</v>
      </c>
    </row>
    <row r="12" spans="4:6" ht="15">
      <c r="D12" s="27"/>
      <c r="E12" s="26" t="s">
        <v>48</v>
      </c>
      <c r="F12" s="26" t="s">
        <v>25</v>
      </c>
    </row>
    <row r="13" spans="4:6" ht="15">
      <c r="D13" s="27"/>
      <c r="E13" s="26" t="s">
        <v>48</v>
      </c>
      <c r="F13" s="26" t="s">
        <v>25</v>
      </c>
    </row>
    <row r="14" spans="4:6" ht="15">
      <c r="D14" s="27"/>
      <c r="E14" s="26" t="s">
        <v>48</v>
      </c>
      <c r="F14" s="26" t="s">
        <v>25</v>
      </c>
    </row>
    <row r="15" spans="4:6" ht="15">
      <c r="D15" s="27"/>
      <c r="E15" s="26" t="s">
        <v>48</v>
      </c>
      <c r="F15" s="26" t="s">
        <v>25</v>
      </c>
    </row>
    <row r="16" spans="1:6" ht="15.75" thickBot="1">
      <c r="A16" s="30"/>
      <c r="B16" s="30"/>
      <c r="C16" s="30"/>
      <c r="D16" s="90"/>
      <c r="E16" s="31" t="s">
        <v>48</v>
      </c>
      <c r="F16" s="31" t="s">
        <v>25</v>
      </c>
    </row>
    <row r="17" spans="1:7" ht="15">
      <c r="A17" s="91" t="s">
        <v>18</v>
      </c>
      <c r="B17" s="91" t="s">
        <v>11</v>
      </c>
      <c r="C17" s="91" t="s">
        <v>9</v>
      </c>
      <c r="D17" s="91" t="s">
        <v>8</v>
      </c>
      <c r="E17" s="91" t="s">
        <v>20</v>
      </c>
      <c r="F17" s="91" t="s">
        <v>23</v>
      </c>
      <c r="G17" s="22"/>
    </row>
    <row r="18" spans="1:7" s="27" customFormat="1" ht="15">
      <c r="A18" s="72">
        <v>12345</v>
      </c>
      <c r="B18" s="24" t="s">
        <v>22</v>
      </c>
      <c r="C18" s="25">
        <v>2</v>
      </c>
      <c r="D18" s="24" t="s">
        <v>75</v>
      </c>
      <c r="E18" s="24" t="s">
        <v>21</v>
      </c>
      <c r="F18" s="24" t="s">
        <v>24</v>
      </c>
      <c r="G18" s="26"/>
    </row>
    <row r="19" spans="5:6" s="27" customFormat="1" ht="15">
      <c r="E19" s="26" t="s">
        <v>21</v>
      </c>
      <c r="F19" s="26" t="s">
        <v>24</v>
      </c>
    </row>
    <row r="20" spans="4:6" ht="15">
      <c r="D20" s="27"/>
      <c r="E20" s="26" t="s">
        <v>21</v>
      </c>
      <c r="F20" s="26" t="s">
        <v>24</v>
      </c>
    </row>
    <row r="21" spans="4:6" ht="15">
      <c r="D21" s="27"/>
      <c r="E21" s="26" t="s">
        <v>21</v>
      </c>
      <c r="F21" s="26" t="s">
        <v>24</v>
      </c>
    </row>
    <row r="22" spans="4:6" ht="15">
      <c r="D22" s="27"/>
      <c r="E22" s="26" t="s">
        <v>21</v>
      </c>
      <c r="F22" s="26" t="s">
        <v>24</v>
      </c>
    </row>
    <row r="23" spans="4:6" ht="15">
      <c r="D23" s="27"/>
      <c r="E23" s="26" t="s">
        <v>21</v>
      </c>
      <c r="F23" s="26" t="s">
        <v>24</v>
      </c>
    </row>
    <row r="24" spans="1:6" ht="15.75" thickBot="1">
      <c r="A24" s="30"/>
      <c r="B24" s="30"/>
      <c r="C24" s="30"/>
      <c r="D24" s="90"/>
      <c r="E24" s="31" t="s">
        <v>21</v>
      </c>
      <c r="F24" s="31" t="s">
        <v>24</v>
      </c>
    </row>
    <row r="25" spans="1:7" ht="15">
      <c r="A25" s="22" t="s">
        <v>18</v>
      </c>
      <c r="B25" s="22" t="s">
        <v>11</v>
      </c>
      <c r="C25" s="22" t="s">
        <v>9</v>
      </c>
      <c r="D25" s="22" t="s">
        <v>8</v>
      </c>
      <c r="E25" s="22" t="s">
        <v>20</v>
      </c>
      <c r="F25" s="22" t="s">
        <v>23</v>
      </c>
      <c r="G25" s="22"/>
    </row>
    <row r="26" spans="1:6" ht="15">
      <c r="A26" s="72">
        <v>102345</v>
      </c>
      <c r="B26" s="24" t="s">
        <v>79</v>
      </c>
      <c r="C26" s="25">
        <v>2</v>
      </c>
      <c r="D26" s="24" t="s">
        <v>75</v>
      </c>
      <c r="E26" s="24" t="s">
        <v>21</v>
      </c>
      <c r="F26" s="24" t="s">
        <v>78</v>
      </c>
    </row>
    <row r="27" spans="5:6" s="27" customFormat="1" ht="15">
      <c r="E27" s="26" t="s">
        <v>21</v>
      </c>
      <c r="F27" s="26" t="s">
        <v>25</v>
      </c>
    </row>
    <row r="28" spans="4:6" ht="15">
      <c r="D28" s="27"/>
      <c r="E28" s="26" t="s">
        <v>21</v>
      </c>
      <c r="F28" s="26" t="s">
        <v>25</v>
      </c>
    </row>
    <row r="29" spans="4:6" ht="15">
      <c r="D29" s="27"/>
      <c r="E29" s="26" t="s">
        <v>21</v>
      </c>
      <c r="F29" s="26" t="s">
        <v>25</v>
      </c>
    </row>
    <row r="30" spans="4:6" ht="15">
      <c r="D30" s="27"/>
      <c r="E30" s="26" t="s">
        <v>21</v>
      </c>
      <c r="F30" s="26" t="s">
        <v>25</v>
      </c>
    </row>
    <row r="31" spans="4:6" ht="15">
      <c r="D31" s="27"/>
      <c r="E31" s="26" t="s">
        <v>21</v>
      </c>
      <c r="F31" s="26" t="s">
        <v>25</v>
      </c>
    </row>
    <row r="32" spans="4:6" ht="15">
      <c r="D32" s="27"/>
      <c r="E32" s="26" t="s">
        <v>21</v>
      </c>
      <c r="F32" s="26" t="s">
        <v>25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